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firstSheet="2" activeTab="6"/>
  </bookViews>
  <sheets>
    <sheet name="ABS" sheetId="1" r:id="rId1"/>
    <sheet name="Details" sheetId="2" r:id="rId2"/>
    <sheet name="OI-NCCF-Flood-03" sheetId="3" r:id="rId3"/>
    <sheet name="OI-CRF-Other Items" sheetId="4" r:id="rId4"/>
    <sheet name="01-NCCF-Cyclone-99" sheetId="5" r:id="rId5"/>
    <sheet name="01-NCCF-DRGT-Flood-01" sheetId="6" r:id="rId6"/>
    <sheet name="OI-02-Other Items-CRF" sheetId="7" r:id="rId7"/>
    <sheet name="OI-01F" sheetId="8" r:id="rId8"/>
    <sheet name="DDOs" sheetId="9" r:id="rId9"/>
  </sheets>
  <definedNames>
    <definedName name="_xlnm.Print_Area" localSheetId="1">'Details'!$A$1:$CG$56</definedName>
    <definedName name="_xlnm.Print_Titles" localSheetId="6">'OI-02-Other Items-CRF'!$3:$5</definedName>
    <definedName name="_xlnm.Print_Titles" localSheetId="3">'OI-CRF-Other Items'!$4:$5</definedName>
    <definedName name="_xlnm.Print_Titles" localSheetId="2">'OI-NCCF-Flood-03'!$4:$5</definedName>
  </definedNames>
  <calcPr fullCalcOnLoad="1"/>
</workbook>
</file>

<file path=xl/sharedStrings.xml><?xml version="1.0" encoding="utf-8"?>
<sst xmlns="http://schemas.openxmlformats.org/spreadsheetml/2006/main" count="1460" uniqueCount="297">
  <si>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</si>
  <si>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</si>
  <si>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</si>
  <si>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</si>
  <si>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</si>
  <si>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</si>
  <si>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</si>
  <si>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</si>
  <si>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</si>
  <si>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</si>
  <si>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</si>
  <si>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Jajpur</t>
  </si>
  <si>
    <t>Jharsuguda</t>
  </si>
  <si>
    <t>Jagatsinghpur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</si>
  <si>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</si>
  <si>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</si>
  <si>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</si>
  <si>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</si>
  <si>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</si>
  <si>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</si>
  <si>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</si>
  <si>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</si>
  <si>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</si>
  <si>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</si>
  <si>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Puri</t>
  </si>
  <si>
    <t>Raygada</t>
  </si>
  <si>
    <t>Sambalpur</t>
  </si>
  <si>
    <t>Sonepur</t>
  </si>
  <si>
    <t>Sundargarh</t>
  </si>
  <si>
    <t>Other DDOs</t>
  </si>
  <si>
    <t>Sl.No.</t>
  </si>
  <si>
    <t>District/Departments</t>
  </si>
  <si>
    <t>Abstract of Allotments</t>
  </si>
  <si>
    <t>CRF/NCCF</t>
  </si>
  <si>
    <t>Total Allotment            (CRF +NCCF)</t>
  </si>
  <si>
    <t>Name of the DDO</t>
  </si>
  <si>
    <t>Under Secy.(SR)</t>
  </si>
  <si>
    <t>Total</t>
  </si>
  <si>
    <t>3900070-Hailstorm Affected</t>
  </si>
  <si>
    <t>3900030-Fire Accident</t>
  </si>
  <si>
    <t>0100050-RCM</t>
  </si>
  <si>
    <t>0100070-OA</t>
  </si>
  <si>
    <t>4103940-Grants to Rural Works</t>
  </si>
  <si>
    <t>Pay</t>
  </si>
  <si>
    <t>DA</t>
  </si>
  <si>
    <t>HRA</t>
  </si>
  <si>
    <t>Sub-Collector, Andapur</t>
  </si>
  <si>
    <t>Sub-Collector, Sonepur</t>
  </si>
  <si>
    <t>B.D.O., Aul</t>
  </si>
  <si>
    <t>B.D.O., Astaranga</t>
  </si>
  <si>
    <t>B.D.O., Bari</t>
  </si>
  <si>
    <t>B.D.O., Baliapal</t>
  </si>
  <si>
    <t>B.D.O., Balikuda</t>
  </si>
  <si>
    <t>B.D.O., Dharmasala</t>
  </si>
  <si>
    <t>B.D.O., Jajpur</t>
  </si>
  <si>
    <t>B.D.O., Kakatpur</t>
  </si>
  <si>
    <t>B.D.O., Mohakalpara</t>
  </si>
  <si>
    <t>B.D.O., Marshaghai</t>
  </si>
  <si>
    <t>B.D.O., Nischintakoili</t>
  </si>
  <si>
    <t>B.D.O., Pattamundai</t>
  </si>
  <si>
    <t>B.D.O., Mahanga</t>
  </si>
  <si>
    <t>B.D.O., Barchana</t>
  </si>
  <si>
    <t>B.D.O., Rajnagar</t>
  </si>
  <si>
    <t>B.D.O., Rasulpur</t>
  </si>
  <si>
    <t>B.D.O., Tihidi</t>
  </si>
  <si>
    <t>Name of the Agencies</t>
  </si>
  <si>
    <t>Amount</t>
  </si>
  <si>
    <t>Purpose</t>
  </si>
  <si>
    <t>Details about the Allotment Under Other Items</t>
  </si>
  <si>
    <t>(in Rs.)</t>
  </si>
  <si>
    <t>Nuapara</t>
  </si>
  <si>
    <t>H &amp; UD. Deptt</t>
  </si>
  <si>
    <t>W &amp; CD Deptt.</t>
  </si>
  <si>
    <t>W.R.Deptt.</t>
  </si>
  <si>
    <t>R.D.Deptt.</t>
  </si>
  <si>
    <t>F &amp; ARD Deptt.</t>
  </si>
  <si>
    <t>Agrl. Deptt.</t>
  </si>
  <si>
    <t>Works Deptt.</t>
  </si>
  <si>
    <t>Forest Department</t>
  </si>
  <si>
    <t>Total CRF</t>
  </si>
  <si>
    <t>Total NCCF</t>
  </si>
  <si>
    <t>ST &amp; SC Dev.Deptt.</t>
  </si>
  <si>
    <t>Industry Deptt.</t>
  </si>
  <si>
    <t>Commerce &amp; Trans.</t>
  </si>
  <si>
    <t>FS &amp; CW Deptt.</t>
  </si>
  <si>
    <t>School &amp; Mass Edn.</t>
  </si>
  <si>
    <t xml:space="preserve">H &amp; FW Deptt. </t>
  </si>
  <si>
    <t>1500080- Supply of clothing etc.</t>
  </si>
  <si>
    <t>Tahasildar, Aul</t>
  </si>
  <si>
    <t>Tahasildar, Banapur</t>
  </si>
  <si>
    <t>Tahasildar, Balasore</t>
  </si>
  <si>
    <t>Tahasildar, Chitrakonda</t>
  </si>
  <si>
    <t>Tahasildar, Chandabali</t>
  </si>
  <si>
    <t>Tahasildar, Dhamnagar</t>
  </si>
  <si>
    <t>Tahasildar, Jaleswar</t>
  </si>
  <si>
    <t>Tahasildar, Krushnaprasad</t>
  </si>
  <si>
    <t>Tahasildar, Pattamundai</t>
  </si>
  <si>
    <t>Tahasildar, Rajnagar</t>
  </si>
  <si>
    <t>Tahasildar, Jagatsinghpur</t>
  </si>
  <si>
    <t>Tahasildar, Nawarangpur</t>
  </si>
  <si>
    <t>Details of Allotment</t>
  </si>
  <si>
    <t>Other DDOs.</t>
  </si>
  <si>
    <t>H &amp; U.D. Department</t>
  </si>
  <si>
    <t>R.D.Department</t>
  </si>
  <si>
    <t>Under Secretary (S.R.)</t>
  </si>
  <si>
    <t>Keojnhar</t>
  </si>
  <si>
    <t>Nuapada</t>
  </si>
  <si>
    <t>Rayagada</t>
  </si>
  <si>
    <t>Departments</t>
  </si>
  <si>
    <t>Collectors</t>
  </si>
  <si>
    <t xml:space="preserve"> Angul</t>
  </si>
  <si>
    <t>To meet the heat wave condition</t>
  </si>
  <si>
    <t xml:space="preserve">Hiring of Addl. Mobile van foor extension oof riser pipe in tube wells, Hydoofacturing for 1000 yield tube wells etc. </t>
  </si>
  <si>
    <t>Spare parts  of 38000 tube wells @ Rs.250 each</t>
  </si>
  <si>
    <t>Preparation of Drught Memorandum</t>
  </si>
  <si>
    <t>Protective Irrigation</t>
  </si>
  <si>
    <t>Do</t>
  </si>
  <si>
    <t>Drought Contigency</t>
  </si>
  <si>
    <t>02-Floods, Cyclones Etc.</t>
  </si>
  <si>
    <t>Water Resources</t>
  </si>
  <si>
    <t>ST &amp; SC Development</t>
  </si>
  <si>
    <t>Works</t>
  </si>
  <si>
    <t>Agriculture</t>
  </si>
  <si>
    <t>Forest &amp; Environ.</t>
  </si>
  <si>
    <t>H &amp; UD</t>
  </si>
  <si>
    <t>Under Secretary (SR)</t>
  </si>
  <si>
    <t>Purchase of G.I.Trunks</t>
  </si>
  <si>
    <t>To meet the expr towards cost of  Search &amp; rescue measures</t>
  </si>
  <si>
    <t>To meet the contigent expr. on account of MIS @ Rs.1000/- to each Block</t>
  </si>
  <si>
    <t xml:space="preserve">Details of Allotments </t>
  </si>
  <si>
    <t>Industries</t>
  </si>
  <si>
    <t>F &amp; ARD</t>
  </si>
  <si>
    <t>Details of the Allotment</t>
  </si>
  <si>
    <t>01-Drought- Other Item (CRF)</t>
  </si>
  <si>
    <t>02-Floods, Cyclones Etc- Other Items (CRF)</t>
  </si>
  <si>
    <t>Rural Development</t>
  </si>
  <si>
    <t xml:space="preserve">Do </t>
  </si>
  <si>
    <t xml:space="preserve">Collectors </t>
  </si>
  <si>
    <t>CRF</t>
  </si>
  <si>
    <t>NCCF</t>
  </si>
  <si>
    <t>Gajapti</t>
  </si>
  <si>
    <t>102-Drinking Water supply-3703940-Sinking of tube wells in unidentified villages</t>
  </si>
  <si>
    <t>3703950-Sinking of Tube wells in Urban Areas</t>
  </si>
  <si>
    <t>104-Supply of Fodder-0020340-Procurement and Storage of fodder</t>
  </si>
  <si>
    <t>282-Public Health-0020370-Operational Cost of Ambulance services, mobile medical Teams temporary dispensaries.</t>
  </si>
  <si>
    <t>800 - Other Expenditure-3701810-Employment generating Works</t>
  </si>
  <si>
    <t>2000220-Other Items</t>
  </si>
  <si>
    <t>Total 01-Drought</t>
  </si>
  <si>
    <t>106-Repair and restoration of damaged roads and bridges-2100410-Repair &amp; restoration of PWD roads</t>
  </si>
  <si>
    <t>112-Evacuation of population -3600100-Temporary shelter</t>
  </si>
  <si>
    <t>4300150-Ground spray of pesticides</t>
  </si>
  <si>
    <t>0100040- House Rent Allowace</t>
  </si>
  <si>
    <t>0100030-Dearness Allowance</t>
  </si>
  <si>
    <t>0300000-T.E</t>
  </si>
  <si>
    <t>05-00030-Telephone Charges</t>
  </si>
  <si>
    <t>0500040- MV</t>
  </si>
  <si>
    <t>0500050-Other Contingency</t>
  </si>
  <si>
    <t>0700000-Rent, Rates &amp; Taxes</t>
  </si>
  <si>
    <t>2000000- Other Charges</t>
  </si>
  <si>
    <t>2000220- Other Items</t>
  </si>
  <si>
    <t>NCCF-2000220-Other Items</t>
  </si>
  <si>
    <t>4302360- Subsidy for Agricultural Inputs ect</t>
  </si>
  <si>
    <t>3900040-Flood Affected</t>
  </si>
  <si>
    <t>800-Other Expenditure -3300340-Cost of search and rescue measures-0100000-Salaries-0100020-Pay</t>
  </si>
  <si>
    <t xml:space="preserve">Science &amp; Tech. </t>
  </si>
  <si>
    <t>P.R.Deptt.</t>
  </si>
  <si>
    <t xml:space="preserve">Home </t>
  </si>
  <si>
    <t>Revenue</t>
  </si>
  <si>
    <t>I &amp; PR Deptt</t>
  </si>
  <si>
    <t>Energy</t>
  </si>
  <si>
    <t>104-Supply of Fodder-0020340-procurement and storage of fodder</t>
  </si>
  <si>
    <t>2003-04</t>
  </si>
  <si>
    <t>01-Drought- Other Items (CRF)</t>
  </si>
  <si>
    <t>Forest &amp; Envirn.</t>
  </si>
  <si>
    <t>ST &amp; SC Dev.</t>
  </si>
  <si>
    <t xml:space="preserve">Works </t>
  </si>
  <si>
    <t>Name of the Department/Districts</t>
  </si>
  <si>
    <t>Digging of Chua/Chahala</t>
  </si>
  <si>
    <t>4102420-Grants to GRIDCO for Repair and Restoration of Properties</t>
  </si>
  <si>
    <t>390050- G.R.in Kind</t>
  </si>
  <si>
    <t>NCCF-   2003-04</t>
  </si>
  <si>
    <t>01-Droutght- (2003-04)- CRF</t>
  </si>
  <si>
    <t>02-Flood, Cyclones etc.(2003-04)- CRF</t>
  </si>
  <si>
    <t>02-Floods, Cyclone etc. 101-G.R.-1000130 Food &amp; Clothing - 3900050-G.R.in kind</t>
  </si>
  <si>
    <t>2000310- Transport Charges</t>
  </si>
  <si>
    <t>107-Repairs and Restoration of damaged Govt. Office buildings-2800070-Buildings of Revenue Deptt.</t>
  </si>
  <si>
    <t>3702030-Govt. non-residential Buildings borne in the books of PWD</t>
  </si>
  <si>
    <t>111-Ex-gratia payments to bereaved families -3900010-Cyclone Affected</t>
  </si>
  <si>
    <t>114-Assistance to Farmers for purchae of Agricultural inputs-4300530-subsidy for Betelvine plantations</t>
  </si>
  <si>
    <t>118-Assistance for Repair/ Replacement  of Damaged Boats and equipments for fishing -4300780-subsidy on boats and nets to affected fishermen</t>
  </si>
  <si>
    <t>122- Repair/ Restoration of damaged Irrigation and Flood control  works -2100490- Repair/Restoration of Irrigation and Flood Protection works</t>
  </si>
  <si>
    <t>2100500- Repair/Restoration of Minor Irrigation works</t>
  </si>
  <si>
    <t xml:space="preserve">193-Assistance to Local Bodies and other  Non-Govt. Bodies and Institutions-4102170-Grants to OLIC-2100400- Repair and Restoration of Lift Irrigation works and LI Projects. </t>
  </si>
  <si>
    <t xml:space="preserve">4102900-Grants to Urban Local Bodies for Repair and Restoration of properties. </t>
  </si>
  <si>
    <t>0500000-Office Expenses-0500060-Electricity Dues</t>
  </si>
  <si>
    <t>Total 02-Flood, Cyclones etc.        CRF</t>
  </si>
  <si>
    <t>2100410-Repar and Restoration of PWD Roads</t>
  </si>
  <si>
    <t>2100420-Repair and Restoration of Rural Roads</t>
  </si>
  <si>
    <t>2100490-Repair/Restoration of Irrigation and Flood Protection Works</t>
  </si>
  <si>
    <t>2100400-Repair and Restoration of Lift Iffigation works and L.I.Projects</t>
  </si>
  <si>
    <t>Details of Allotments  under</t>
  </si>
  <si>
    <t xml:space="preserve">Details of Allotments under </t>
  </si>
  <si>
    <t>F&amp; ARD</t>
  </si>
  <si>
    <t>Panchayati Raj</t>
  </si>
  <si>
    <t>Science &amp; Tech.</t>
  </si>
  <si>
    <t>Under Secretary SR</t>
  </si>
  <si>
    <t>Name of the Department/District</t>
  </si>
  <si>
    <t>MCC for completion of incomplete Project</t>
  </si>
  <si>
    <t>Transportation Charges</t>
  </si>
  <si>
    <t>MCC for FFW Programme (Flood)</t>
  </si>
  <si>
    <t>Repair/Restoration of Crime Branch building at Cuttack</t>
  </si>
  <si>
    <t xml:space="preserve">To meet the arrear liability for Repair/restoration of 16 nos. of taken over High School at Kendrapara district. </t>
  </si>
  <si>
    <t>T.C. for Food grain</t>
  </si>
  <si>
    <t xml:space="preserve">Balance amount for completion of 140 nos. of School-cum-Cyclone shelter and PH and electification. </t>
  </si>
  <si>
    <t>Repair of Planetorium Building damaged dueto super cyclone</t>
  </si>
  <si>
    <t>Repair/Restoration of buildings and other structure under main Dam Division, Burla</t>
  </si>
  <si>
    <t>Repir/Restoration of 10  nos. of Projects by OSDMA</t>
  </si>
  <si>
    <t>Cost of non-recording Rain Gauge</t>
  </si>
  <si>
    <t>Cont. Expenditure</t>
  </si>
  <si>
    <t>Repair/Restoration of 32 nos. of School buildings by OSDMA</t>
  </si>
  <si>
    <t>MCC against the food grain allotted to under take LI Works in flood affected areas</t>
  </si>
  <si>
    <t xml:space="preserve">Repair/restoration of damaged AC roof of Testing Laboratory , Industrial Estate, Angul </t>
  </si>
  <si>
    <t>MCC against food grain allotted to under take LI works in flood affected areas</t>
  </si>
  <si>
    <t>Repair/Restoration of 3 nos. of School buildings at Narasinghpur Block</t>
  </si>
  <si>
    <t>Repair/Restoration of school buildings damaged due to Flood</t>
  </si>
  <si>
    <t xml:space="preserve">Towards Transportation charges  of  food grain under FFW Programme </t>
  </si>
  <si>
    <t>Repari/Restoration of 6 nos. of School buildings damaged dueto Cyclonic wind.</t>
  </si>
  <si>
    <t>Repair/restoration of Revenue Building</t>
  </si>
  <si>
    <t>Repair/res. Of Public properties damaged due to Hailstorm</t>
  </si>
  <si>
    <t>Contigent Expenditure</t>
  </si>
  <si>
    <t>Repair/Restoration of Rama Chandra Nagar High School</t>
  </si>
  <si>
    <t>MCC against food grain allotted under FFW Programme (Flood)</t>
  </si>
  <si>
    <t>MCC for  FFW Programme (Flood)</t>
  </si>
  <si>
    <t>To meet the expenditure for rescue operation by army personnel during Flood-03</t>
  </si>
  <si>
    <t>Rural Dev. Department</t>
  </si>
  <si>
    <t>Spare parts  towards repair of tube wells and combact the scarcity of drinking wter problem in drought  affected areas</t>
  </si>
  <si>
    <t>H &amp; FW</t>
  </si>
  <si>
    <t>Purchase of new Power Boat</t>
  </si>
  <si>
    <t>Post cyclone repair/restoration  of Civil Works of SCB Medical College &amp; Hospital at Cuttack</t>
  </si>
  <si>
    <t>Repair/Restoration of tribal huts in the Training Institute permises at Bhubaneswar</t>
  </si>
  <si>
    <t>Dredging of 4 nos. of berthin the bank ofriver Baitarani at Chandbali</t>
  </si>
  <si>
    <t>Tahasildar, Rajkanika</t>
  </si>
  <si>
    <t>B.D.O., Rajkanika</t>
  </si>
  <si>
    <t>OA</t>
  </si>
  <si>
    <t>Repair of 5 nos. of Primary School buildings  of Jajpur Municipality area damaged due to cyclone</t>
  </si>
  <si>
    <t>Home</t>
  </si>
  <si>
    <t>Commece &amp; Trans.</t>
  </si>
  <si>
    <t>W &amp; C.D.</t>
  </si>
  <si>
    <t xml:space="preserve">I &amp; PR </t>
  </si>
  <si>
    <t>Towards dewatering the submerged and water logged area during Flood-03</t>
  </si>
  <si>
    <t>Repair/restoration of PH installation damaged due to Flood -03</t>
  </si>
  <si>
    <t>Repair/restoration of perimeter wall of Special Sub-Jail, Deogarh.</t>
  </si>
  <si>
    <t>Relief &amp; Rescue mesures during Fl;ood-03</t>
  </si>
  <si>
    <t>Towards expenditure for rescue operation by Army personnel</t>
  </si>
  <si>
    <t>Towards antimaleria  measures in flood affected areas</t>
  </si>
  <si>
    <t>Supply of medicine for flood affected people during       Flood-03</t>
  </si>
  <si>
    <t>Mobility of medical teams and medicine in Flood affected areas</t>
  </si>
  <si>
    <t>Repair/restoration of Primary School and U.P.School buildings damaged due to Flood-03</t>
  </si>
  <si>
    <t>Repair/restoration of 14 nos. of Horticulturist Farms damaged due to Flood-03.</t>
  </si>
  <si>
    <t>Transportation and hiring chrges of boat for Flood-03</t>
  </si>
  <si>
    <t>Contigent Expendiature for Flood-03</t>
  </si>
  <si>
    <t>Supply of Fodder</t>
  </si>
  <si>
    <t>Supply of medicines</t>
  </si>
  <si>
    <t>Supplementary Nutrition to provide ready peat food to the children up to the age of 6 years in marooned villaged of the flood affected districts</t>
  </si>
  <si>
    <t>Clearing of weeds at Tikanpanga bridge in Kendrapara District</t>
  </si>
  <si>
    <t>Preparation of VCD durng Flood-03</t>
  </si>
  <si>
    <t>Misc. Contigent Expenditure for Flood-03</t>
  </si>
  <si>
    <t>TC for Flood -03</t>
  </si>
  <si>
    <t>Telephone Charges</t>
  </si>
  <si>
    <t>Hire charges of Hilecaptor</t>
  </si>
  <si>
    <t>B.B.Assistance Flood</t>
  </si>
  <si>
    <t xml:space="preserve">TC for Flood </t>
  </si>
  <si>
    <t>HB Assistance Flood</t>
  </si>
  <si>
    <t>Ex-gratia Flood</t>
  </si>
  <si>
    <t>TC for Flood</t>
  </si>
  <si>
    <t>Contigent Expenditure for Flood</t>
  </si>
  <si>
    <t>TC for flood</t>
  </si>
  <si>
    <t xml:space="preserve">Contigent Expenditure for Flood </t>
  </si>
  <si>
    <t>Repair/restoration of 108 nos. of buildings</t>
  </si>
  <si>
    <t xml:space="preserve">Total </t>
  </si>
  <si>
    <t>Collector, Dhenkanal</t>
  </si>
  <si>
    <t>Clearance of liability for sinking of additional tube wells</t>
  </si>
  <si>
    <t>NCCF- Other Items (Drought-2000)</t>
  </si>
  <si>
    <t>NCCF- Other Items (Flood-03)</t>
  </si>
  <si>
    <t>NCCF- Other Items ( Super Cyclone-99)</t>
  </si>
  <si>
    <t>Repair/restoration of buildings damaged due to cyclone and flood.</t>
  </si>
  <si>
    <t>Repair/restoration of Sub-Collector's office building in Jajpur district</t>
  </si>
  <si>
    <t>NCCF- Other Items (Flood-2001)</t>
  </si>
  <si>
    <t>H &amp; FW Deptt.</t>
  </si>
  <si>
    <t>Repair/restoration of PHC &amp; CHC  damaged due to              Flood -01</t>
  </si>
  <si>
    <t>113- Assistance for repair/ reconstruction  of houses-3900010-Cyclone Affected</t>
  </si>
  <si>
    <t>115- Assistance to farmers to clear sand/ silt/ salinity from land- 4300710-Subsidy for Sandcast land Reclamation</t>
  </si>
  <si>
    <t>Repair/Restoration of GP/PS roads and buildings damaged due to Flood-03</t>
  </si>
  <si>
    <t>Cost of Solar Lantern supplied byOREDA</t>
  </si>
  <si>
    <t>Repair/Restoration of Public property in Baramba Niali and Narsinghpur Tahasil area damaged dueto Hailstorm</t>
  </si>
  <si>
    <t>103-Special Nutrition-0004770-Feeding Programme</t>
  </si>
  <si>
    <t>109-Repairs and restoration  of damaged W/S drainage and SEW Works-2100510- Repair/ Restoration of drinking water supply works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</si>
</sst>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</numFmts>
  <fonts count="62">
    <font>
      <sz val="11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.5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b/>
      <i/>
      <sz val="12"/>
      <name val="Arial Narrow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.5"/>
      <name val="Arial"/>
      <family val="2"/>
    </font>
    <font>
      <sz val="13.5"/>
      <name val="Arial Narrow"/>
      <family val="2"/>
    </font>
    <font>
      <b/>
      <sz val="13.5"/>
      <name val="Arial Narrow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righ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9"/>
  <sheetViews>
    <sheetView zoomScale="75" zoomScaleNormal="75" zoomScalePageLayoutView="0" workbookViewId="0" topLeftCell="A34">
      <selection activeCell="L13" sqref="L13"/>
    </sheetView>
  </sheetViews>
  <sheetFormatPr defaultColWidth="9.00390625" defaultRowHeight="14.25"/>
  <cols>
    <col min="1" max="1" width="6.50390625" style="0" customWidth="1"/>
    <col min="2" max="2" width="18.25390625" style="0" customWidth="1"/>
    <col min="3" max="3" width="21.625" style="0" customWidth="1"/>
    <col min="4" max="4" width="21.875" style="0" customWidth="1"/>
    <col min="5" max="5" width="22.375" style="0" customWidth="1"/>
  </cols>
  <sheetData>
    <row r="1" spans="1:5" ht="20.25">
      <c r="A1" s="105" t="s">
        <v>32</v>
      </c>
      <c r="B1" s="105"/>
      <c r="C1" s="105"/>
      <c r="D1" s="105"/>
      <c r="E1" s="105"/>
    </row>
    <row r="2" spans="1:5" ht="18">
      <c r="A2" s="106" t="s">
        <v>33</v>
      </c>
      <c r="B2" s="106"/>
      <c r="C2" s="106"/>
      <c r="D2" s="106"/>
      <c r="E2" s="106"/>
    </row>
    <row r="3" spans="1:5" ht="20.25">
      <c r="A3" s="105" t="s">
        <v>171</v>
      </c>
      <c r="B3" s="105"/>
      <c r="C3" s="105"/>
      <c r="D3" s="105"/>
      <c r="E3" s="105"/>
    </row>
    <row r="4" spans="1:5" ht="15.75">
      <c r="A4" s="107" t="s">
        <v>69</v>
      </c>
      <c r="B4" s="107"/>
      <c r="C4" s="107"/>
      <c r="D4" s="107"/>
      <c r="E4" s="107"/>
    </row>
    <row r="5" spans="1:5" s="1" customFormat="1" ht="31.5">
      <c r="A5" s="3" t="s">
        <v>30</v>
      </c>
      <c r="B5" s="3" t="s">
        <v>31</v>
      </c>
      <c r="C5" s="3" t="s">
        <v>138</v>
      </c>
      <c r="D5" s="3" t="s">
        <v>139</v>
      </c>
      <c r="E5" s="3" t="s">
        <v>34</v>
      </c>
    </row>
    <row r="6" spans="1:5" s="2" customFormat="1" ht="12.75" customHeight="1">
      <c r="A6" s="172">
        <v>1</v>
      </c>
      <c r="B6" s="172">
        <v>2</v>
      </c>
      <c r="C6" s="172">
        <v>3</v>
      </c>
      <c r="D6" s="172">
        <v>4</v>
      </c>
      <c r="E6" s="172">
        <v>5</v>
      </c>
    </row>
    <row r="7" spans="1:5" s="52" customFormat="1" ht="15" customHeight="1">
      <c r="A7" s="50">
        <v>1</v>
      </c>
      <c r="B7" s="51" t="s">
        <v>0</v>
      </c>
      <c r="C7" s="51">
        <v>6850007</v>
      </c>
      <c r="D7" s="51">
        <v>2046428</v>
      </c>
      <c r="E7" s="51">
        <f aca="true" t="shared" si="0" ref="E7:E58">SUM(C7:D7)</f>
        <v>8896435</v>
      </c>
    </row>
    <row r="8" spans="1:5" s="52" customFormat="1" ht="15" customHeight="1">
      <c r="A8" s="50">
        <v>2</v>
      </c>
      <c r="B8" s="51" t="s">
        <v>1</v>
      </c>
      <c r="C8" s="51">
        <v>27125361</v>
      </c>
      <c r="D8" s="51">
        <v>17279700</v>
      </c>
      <c r="E8" s="51">
        <f t="shared" si="0"/>
        <v>44405061</v>
      </c>
    </row>
    <row r="9" spans="1:5" s="52" customFormat="1" ht="15" customHeight="1">
      <c r="A9" s="50">
        <v>3</v>
      </c>
      <c r="B9" s="51" t="s">
        <v>2</v>
      </c>
      <c r="C9" s="51">
        <v>16204800</v>
      </c>
      <c r="D9" s="51">
        <v>28505600</v>
      </c>
      <c r="E9" s="51">
        <f t="shared" si="0"/>
        <v>44710400</v>
      </c>
    </row>
    <row r="10" spans="1:5" s="52" customFormat="1" ht="15" customHeight="1">
      <c r="A10" s="50">
        <v>4</v>
      </c>
      <c r="B10" s="51" t="s">
        <v>3</v>
      </c>
      <c r="C10" s="51">
        <v>12216054</v>
      </c>
      <c r="D10" s="51">
        <v>13660000</v>
      </c>
      <c r="E10" s="51">
        <f t="shared" si="0"/>
        <v>25876054</v>
      </c>
    </row>
    <row r="11" spans="1:5" s="52" customFormat="1" ht="15" customHeight="1">
      <c r="A11" s="50">
        <v>5</v>
      </c>
      <c r="B11" s="51" t="s">
        <v>4</v>
      </c>
      <c r="C11" s="51">
        <v>24325313</v>
      </c>
      <c r="D11" s="51">
        <v>19107515</v>
      </c>
      <c r="E11" s="51">
        <f t="shared" si="0"/>
        <v>43432828</v>
      </c>
    </row>
    <row r="12" spans="1:5" s="52" customFormat="1" ht="15" customHeight="1">
      <c r="A12" s="50">
        <v>6</v>
      </c>
      <c r="B12" s="51" t="s">
        <v>5</v>
      </c>
      <c r="C12" s="51">
        <v>6093362</v>
      </c>
      <c r="D12" s="51">
        <v>6009600</v>
      </c>
      <c r="E12" s="51">
        <f t="shared" si="0"/>
        <v>12102962</v>
      </c>
    </row>
    <row r="13" spans="1:5" s="52" customFormat="1" ht="15" customHeight="1">
      <c r="A13" s="50">
        <v>7</v>
      </c>
      <c r="B13" s="51" t="s">
        <v>6</v>
      </c>
      <c r="C13" s="51">
        <v>33922695</v>
      </c>
      <c r="D13" s="51">
        <v>15600000</v>
      </c>
      <c r="E13" s="51">
        <f t="shared" si="0"/>
        <v>49522695</v>
      </c>
    </row>
    <row r="14" spans="1:5" s="52" customFormat="1" ht="15" customHeight="1">
      <c r="A14" s="50">
        <v>9</v>
      </c>
      <c r="B14" s="51" t="s">
        <v>7</v>
      </c>
      <c r="C14" s="51">
        <v>13229278</v>
      </c>
      <c r="D14" s="51">
        <v>2150000</v>
      </c>
      <c r="E14" s="51">
        <f t="shared" si="0"/>
        <v>15379278</v>
      </c>
    </row>
    <row r="15" spans="1:5" s="52" customFormat="1" ht="15" customHeight="1">
      <c r="A15" s="50">
        <v>8</v>
      </c>
      <c r="B15" s="51" t="s">
        <v>8</v>
      </c>
      <c r="C15" s="51">
        <v>5932292</v>
      </c>
      <c r="D15" s="51">
        <v>1008000</v>
      </c>
      <c r="E15" s="51">
        <f t="shared" si="0"/>
        <v>6940292</v>
      </c>
    </row>
    <row r="16" spans="1:5" s="52" customFormat="1" ht="15" customHeight="1">
      <c r="A16" s="50">
        <v>11</v>
      </c>
      <c r="B16" s="51" t="s">
        <v>140</v>
      </c>
      <c r="C16" s="51">
        <v>17030800</v>
      </c>
      <c r="D16" s="51">
        <v>6222000</v>
      </c>
      <c r="E16" s="51">
        <f t="shared" si="0"/>
        <v>23252800</v>
      </c>
    </row>
    <row r="17" spans="1:5" s="52" customFormat="1" ht="15" customHeight="1">
      <c r="A17" s="50">
        <v>10</v>
      </c>
      <c r="B17" s="51" t="s">
        <v>10</v>
      </c>
      <c r="C17" s="51">
        <v>38341084</v>
      </c>
      <c r="D17" s="51">
        <v>19160500</v>
      </c>
      <c r="E17" s="51">
        <f t="shared" si="0"/>
        <v>57501584</v>
      </c>
    </row>
    <row r="18" spans="1:5" s="52" customFormat="1" ht="15" customHeight="1">
      <c r="A18" s="50">
        <v>13</v>
      </c>
      <c r="B18" s="51" t="s">
        <v>13</v>
      </c>
      <c r="C18" s="51">
        <v>17992858</v>
      </c>
      <c r="D18" s="51">
        <v>12297200</v>
      </c>
      <c r="E18" s="51">
        <f t="shared" si="0"/>
        <v>30290058</v>
      </c>
    </row>
    <row r="19" spans="1:5" s="52" customFormat="1" ht="15" customHeight="1">
      <c r="A19" s="50">
        <v>12</v>
      </c>
      <c r="B19" s="51" t="s">
        <v>11</v>
      </c>
      <c r="C19" s="51">
        <v>16758189</v>
      </c>
      <c r="D19" s="51">
        <v>5344704</v>
      </c>
      <c r="E19" s="51">
        <f t="shared" si="0"/>
        <v>22102893</v>
      </c>
    </row>
    <row r="20" spans="1:5" s="52" customFormat="1" ht="15" customHeight="1">
      <c r="A20" s="50">
        <v>14</v>
      </c>
      <c r="B20" s="51" t="s">
        <v>12</v>
      </c>
      <c r="C20" s="51">
        <v>4721750</v>
      </c>
      <c r="D20" s="51">
        <v>755100</v>
      </c>
      <c r="E20" s="51">
        <f t="shared" si="0"/>
        <v>5476850</v>
      </c>
    </row>
    <row r="21" spans="1:5" s="52" customFormat="1" ht="15" customHeight="1">
      <c r="A21" s="50">
        <v>15</v>
      </c>
      <c r="B21" s="51" t="s">
        <v>14</v>
      </c>
      <c r="C21" s="51">
        <v>24243317</v>
      </c>
      <c r="D21" s="51">
        <v>14700000</v>
      </c>
      <c r="E21" s="51">
        <f t="shared" si="0"/>
        <v>38943317</v>
      </c>
    </row>
    <row r="22" spans="1:5" s="52" customFormat="1" ht="15" customHeight="1">
      <c r="A22" s="50">
        <v>16</v>
      </c>
      <c r="B22" s="51" t="s">
        <v>15</v>
      </c>
      <c r="C22" s="51">
        <v>20638334</v>
      </c>
      <c r="D22" s="51">
        <v>2456419</v>
      </c>
      <c r="E22" s="51">
        <f t="shared" si="0"/>
        <v>23094753</v>
      </c>
    </row>
    <row r="23" spans="1:5" s="52" customFormat="1" ht="15" customHeight="1">
      <c r="A23" s="50">
        <v>19</v>
      </c>
      <c r="B23" s="51" t="s">
        <v>16</v>
      </c>
      <c r="C23" s="51">
        <v>22157887</v>
      </c>
      <c r="D23" s="51">
        <v>35480000</v>
      </c>
      <c r="E23" s="51">
        <f t="shared" si="0"/>
        <v>57637887</v>
      </c>
    </row>
    <row r="24" spans="1:5" s="52" customFormat="1" ht="15" customHeight="1">
      <c r="A24" s="50">
        <v>17</v>
      </c>
      <c r="B24" s="51" t="s">
        <v>17</v>
      </c>
      <c r="C24" s="51">
        <v>13282115</v>
      </c>
      <c r="D24" s="51">
        <v>50000</v>
      </c>
      <c r="E24" s="51">
        <f t="shared" si="0"/>
        <v>13332115</v>
      </c>
    </row>
    <row r="25" spans="1:5" s="52" customFormat="1" ht="15" customHeight="1">
      <c r="A25" s="50">
        <v>18</v>
      </c>
      <c r="B25" s="51" t="s">
        <v>18</v>
      </c>
      <c r="C25" s="51">
        <v>12238880</v>
      </c>
      <c r="D25" s="51">
        <v>8874800</v>
      </c>
      <c r="E25" s="51">
        <f t="shared" si="0"/>
        <v>21113680</v>
      </c>
    </row>
    <row r="26" spans="1:5" s="52" customFormat="1" ht="15" customHeight="1">
      <c r="A26" s="50">
        <v>20</v>
      </c>
      <c r="B26" s="51" t="s">
        <v>19</v>
      </c>
      <c r="C26" s="51">
        <v>8596314</v>
      </c>
      <c r="D26" s="51">
        <v>13325000</v>
      </c>
      <c r="E26" s="51">
        <f t="shared" si="0"/>
        <v>21921314</v>
      </c>
    </row>
    <row r="27" spans="1:5" s="52" customFormat="1" ht="15" customHeight="1">
      <c r="A27" s="50">
        <v>22</v>
      </c>
      <c r="B27" s="51" t="s">
        <v>20</v>
      </c>
      <c r="C27" s="51">
        <v>3874250</v>
      </c>
      <c r="D27" s="51">
        <v>300000</v>
      </c>
      <c r="E27" s="51">
        <f t="shared" si="0"/>
        <v>4174250</v>
      </c>
    </row>
    <row r="28" spans="1:5" s="52" customFormat="1" ht="15" customHeight="1">
      <c r="A28" s="50">
        <v>21</v>
      </c>
      <c r="B28" s="51" t="s">
        <v>21</v>
      </c>
      <c r="C28" s="51">
        <v>20635500</v>
      </c>
      <c r="D28" s="51">
        <v>2199987</v>
      </c>
      <c r="E28" s="51">
        <f t="shared" si="0"/>
        <v>22835487</v>
      </c>
    </row>
    <row r="29" spans="1:5" s="52" customFormat="1" ht="15" customHeight="1">
      <c r="A29" s="50">
        <v>25</v>
      </c>
      <c r="B29" s="51" t="s">
        <v>22</v>
      </c>
      <c r="C29" s="51">
        <v>13636749</v>
      </c>
      <c r="D29" s="51">
        <v>630000</v>
      </c>
      <c r="E29" s="51">
        <f t="shared" si="0"/>
        <v>14266749</v>
      </c>
    </row>
    <row r="30" spans="1:5" s="52" customFormat="1" ht="15" customHeight="1">
      <c r="A30" s="50">
        <v>23</v>
      </c>
      <c r="B30" s="51" t="s">
        <v>23</v>
      </c>
      <c r="C30" s="51">
        <v>23311100</v>
      </c>
      <c r="D30" s="51">
        <v>1530000</v>
      </c>
      <c r="E30" s="51">
        <f t="shared" si="0"/>
        <v>24841100</v>
      </c>
    </row>
    <row r="31" spans="1:5" s="52" customFormat="1" ht="15" customHeight="1">
      <c r="A31" s="50">
        <v>24</v>
      </c>
      <c r="B31" s="51" t="s">
        <v>70</v>
      </c>
      <c r="C31" s="51">
        <v>7843550</v>
      </c>
      <c r="D31" s="51">
        <v>910000</v>
      </c>
      <c r="E31" s="51">
        <f t="shared" si="0"/>
        <v>8753550</v>
      </c>
    </row>
    <row r="32" spans="1:5" s="52" customFormat="1" ht="15" customHeight="1">
      <c r="A32" s="50">
        <v>26</v>
      </c>
      <c r="B32" s="51" t="s">
        <v>24</v>
      </c>
      <c r="C32" s="51">
        <v>16297842</v>
      </c>
      <c r="D32" s="51">
        <v>21725598</v>
      </c>
      <c r="E32" s="51">
        <f t="shared" si="0"/>
        <v>38023440</v>
      </c>
    </row>
    <row r="33" spans="1:5" s="52" customFormat="1" ht="15" customHeight="1">
      <c r="A33" s="50">
        <v>27</v>
      </c>
      <c r="B33" s="51" t="s">
        <v>25</v>
      </c>
      <c r="C33" s="51">
        <v>30002980</v>
      </c>
      <c r="D33" s="51">
        <v>9294400</v>
      </c>
      <c r="E33" s="51">
        <f t="shared" si="0"/>
        <v>39297380</v>
      </c>
    </row>
    <row r="34" spans="1:5" s="52" customFormat="1" ht="15" customHeight="1">
      <c r="A34" s="50">
        <v>28</v>
      </c>
      <c r="B34" s="51" t="s">
        <v>26</v>
      </c>
      <c r="C34" s="51">
        <v>8326770</v>
      </c>
      <c r="D34" s="51">
        <v>4150000</v>
      </c>
      <c r="E34" s="51">
        <f t="shared" si="0"/>
        <v>12476770</v>
      </c>
    </row>
    <row r="35" spans="1:5" s="52" customFormat="1" ht="15" customHeight="1">
      <c r="A35" s="50">
        <v>29</v>
      </c>
      <c r="B35" s="51" t="s">
        <v>27</v>
      </c>
      <c r="C35" s="51">
        <v>11929934</v>
      </c>
      <c r="D35" s="51">
        <v>25510400</v>
      </c>
      <c r="E35" s="51">
        <f t="shared" si="0"/>
        <v>37440334</v>
      </c>
    </row>
    <row r="36" spans="1:5" s="52" customFormat="1" ht="15" customHeight="1">
      <c r="A36" s="50">
        <v>30</v>
      </c>
      <c r="B36" s="51" t="s">
        <v>28</v>
      </c>
      <c r="C36" s="51">
        <v>12530984</v>
      </c>
      <c r="D36" s="51">
        <v>500000</v>
      </c>
      <c r="E36" s="51">
        <f t="shared" si="0"/>
        <v>13030984</v>
      </c>
    </row>
    <row r="37" spans="1:5" s="52" customFormat="1" ht="15" customHeight="1">
      <c r="A37" s="50">
        <v>31</v>
      </c>
      <c r="B37" s="53" t="s">
        <v>36</v>
      </c>
      <c r="C37" s="51">
        <v>35431501</v>
      </c>
      <c r="D37" s="51">
        <v>2109066</v>
      </c>
      <c r="E37" s="51">
        <f t="shared" si="0"/>
        <v>37540567</v>
      </c>
    </row>
    <row r="38" spans="1:5" s="52" customFormat="1" ht="15" customHeight="1">
      <c r="A38" s="50">
        <v>32</v>
      </c>
      <c r="B38" s="53" t="s">
        <v>29</v>
      </c>
      <c r="C38" s="51">
        <v>7543976</v>
      </c>
      <c r="D38" s="51">
        <v>0</v>
      </c>
      <c r="E38" s="51">
        <f t="shared" si="0"/>
        <v>7543976</v>
      </c>
    </row>
    <row r="39" spans="1:5" s="52" customFormat="1" ht="15" customHeight="1">
      <c r="A39" s="50">
        <v>33</v>
      </c>
      <c r="B39" s="53" t="s">
        <v>76</v>
      </c>
      <c r="C39" s="51">
        <v>29842667</v>
      </c>
      <c r="D39" s="51">
        <v>103253139</v>
      </c>
      <c r="E39" s="51">
        <f t="shared" si="0"/>
        <v>133095806</v>
      </c>
    </row>
    <row r="40" spans="1:5" s="52" customFormat="1" ht="15" customHeight="1">
      <c r="A40" s="50">
        <v>34</v>
      </c>
      <c r="B40" s="53" t="s">
        <v>83</v>
      </c>
      <c r="C40" s="51">
        <v>0</v>
      </c>
      <c r="D40" s="51">
        <v>3826000</v>
      </c>
      <c r="E40" s="51">
        <f t="shared" si="0"/>
        <v>3826000</v>
      </c>
    </row>
    <row r="41" spans="1:5" s="52" customFormat="1" ht="15" customHeight="1">
      <c r="A41" s="50">
        <v>36</v>
      </c>
      <c r="B41" s="53" t="s">
        <v>169</v>
      </c>
      <c r="C41" s="51"/>
      <c r="D41" s="51">
        <v>25500000</v>
      </c>
      <c r="E41" s="51">
        <f t="shared" si="0"/>
        <v>25500000</v>
      </c>
    </row>
    <row r="42" spans="1:5" s="52" customFormat="1" ht="15" customHeight="1">
      <c r="A42" s="50">
        <v>35</v>
      </c>
      <c r="B42" s="53" t="s">
        <v>75</v>
      </c>
      <c r="C42" s="51">
        <v>31658605</v>
      </c>
      <c r="D42" s="51">
        <v>33000000</v>
      </c>
      <c r="E42" s="51">
        <f t="shared" si="0"/>
        <v>64658605</v>
      </c>
    </row>
    <row r="43" spans="1:5" s="52" customFormat="1" ht="15" customHeight="1">
      <c r="A43" s="50">
        <v>37</v>
      </c>
      <c r="B43" s="53" t="s">
        <v>78</v>
      </c>
      <c r="C43" s="51">
        <v>39265000</v>
      </c>
      <c r="D43" s="51">
        <v>0</v>
      </c>
      <c r="E43" s="51">
        <f t="shared" si="0"/>
        <v>39265000</v>
      </c>
    </row>
    <row r="44" spans="1:5" s="52" customFormat="1" ht="15" customHeight="1">
      <c r="A44" s="50">
        <v>38</v>
      </c>
      <c r="B44" s="53" t="s">
        <v>84</v>
      </c>
      <c r="C44" s="51">
        <v>0</v>
      </c>
      <c r="D44" s="51">
        <v>100000000</v>
      </c>
      <c r="E44" s="51">
        <f t="shared" si="0"/>
        <v>100000000</v>
      </c>
    </row>
    <row r="45" spans="1:5" s="52" customFormat="1" ht="15" customHeight="1">
      <c r="A45" s="50">
        <v>39</v>
      </c>
      <c r="B45" s="53" t="s">
        <v>86</v>
      </c>
      <c r="C45" s="51">
        <v>33598039</v>
      </c>
      <c r="D45" s="51">
        <v>40471099</v>
      </c>
      <c r="E45" s="51">
        <f t="shared" si="0"/>
        <v>74069138</v>
      </c>
    </row>
    <row r="46" spans="1:5" s="52" customFormat="1" ht="15" customHeight="1">
      <c r="A46" s="50">
        <v>40</v>
      </c>
      <c r="B46" s="53" t="s">
        <v>71</v>
      </c>
      <c r="C46" s="51">
        <v>214865000</v>
      </c>
      <c r="D46" s="51">
        <v>11852000</v>
      </c>
      <c r="E46" s="51">
        <f t="shared" si="0"/>
        <v>226717000</v>
      </c>
    </row>
    <row r="47" spans="1:5" s="52" customFormat="1" ht="15" customHeight="1">
      <c r="A47" s="50">
        <v>49</v>
      </c>
      <c r="B47" s="53" t="s">
        <v>166</v>
      </c>
      <c r="C47" s="51">
        <v>6170000</v>
      </c>
      <c r="D47" s="51">
        <v>1078447</v>
      </c>
      <c r="E47" s="51">
        <f t="shared" si="0"/>
        <v>7248447</v>
      </c>
    </row>
    <row r="48" spans="1:5" s="52" customFormat="1" ht="15" customHeight="1">
      <c r="A48" s="50">
        <v>42</v>
      </c>
      <c r="B48" s="53" t="s">
        <v>168</v>
      </c>
      <c r="C48" s="51"/>
      <c r="D48" s="51">
        <v>35200</v>
      </c>
      <c r="E48" s="51">
        <f t="shared" si="0"/>
        <v>35200</v>
      </c>
    </row>
    <row r="49" spans="1:5" s="52" customFormat="1" ht="15" customHeight="1">
      <c r="A49" s="50">
        <v>41</v>
      </c>
      <c r="B49" s="53" t="s">
        <v>82</v>
      </c>
      <c r="C49" s="51">
        <v>0</v>
      </c>
      <c r="D49" s="51">
        <v>149000</v>
      </c>
      <c r="E49" s="51">
        <f t="shared" si="0"/>
        <v>149000</v>
      </c>
    </row>
    <row r="50" spans="1:5" s="52" customFormat="1" ht="15" customHeight="1">
      <c r="A50" s="50">
        <v>45</v>
      </c>
      <c r="B50" s="53" t="s">
        <v>165</v>
      </c>
      <c r="C50" s="51">
        <v>49900000</v>
      </c>
      <c r="D50" s="51">
        <v>21003000</v>
      </c>
      <c r="E50" s="51">
        <f t="shared" si="0"/>
        <v>70903000</v>
      </c>
    </row>
    <row r="51" spans="1:5" s="52" customFormat="1" ht="15" customHeight="1">
      <c r="A51" s="50">
        <v>43</v>
      </c>
      <c r="B51" s="53" t="s">
        <v>74</v>
      </c>
      <c r="C51" s="51">
        <v>187414000</v>
      </c>
      <c r="D51" s="51">
        <v>162093000</v>
      </c>
      <c r="E51" s="51">
        <f t="shared" si="0"/>
        <v>349507000</v>
      </c>
    </row>
    <row r="52" spans="1:5" s="52" customFormat="1" ht="15" customHeight="1">
      <c r="A52" s="50">
        <v>47</v>
      </c>
      <c r="B52" s="53" t="s">
        <v>167</v>
      </c>
      <c r="C52" s="51"/>
      <c r="D52" s="51">
        <v>40000</v>
      </c>
      <c r="E52" s="51">
        <f t="shared" si="0"/>
        <v>40000</v>
      </c>
    </row>
    <row r="53" spans="1:5" s="52" customFormat="1" ht="15" customHeight="1">
      <c r="A53" s="50">
        <v>48</v>
      </c>
      <c r="B53" s="53" t="s">
        <v>85</v>
      </c>
      <c r="C53" s="51"/>
      <c r="D53" s="51">
        <v>20000000</v>
      </c>
      <c r="E53" s="51">
        <f t="shared" si="0"/>
        <v>20000000</v>
      </c>
    </row>
    <row r="54" spans="1:5" s="52" customFormat="1" ht="15" customHeight="1">
      <c r="A54" s="50">
        <v>44</v>
      </c>
      <c r="B54" s="53" t="s">
        <v>164</v>
      </c>
      <c r="C54" s="51">
        <v>1094000</v>
      </c>
      <c r="D54" s="51">
        <v>0</v>
      </c>
      <c r="E54" s="51">
        <f t="shared" si="0"/>
        <v>1094000</v>
      </c>
    </row>
    <row r="55" spans="1:5" s="54" customFormat="1" ht="15" customHeight="1">
      <c r="A55" s="50">
        <v>46</v>
      </c>
      <c r="B55" s="53" t="s">
        <v>81</v>
      </c>
      <c r="C55" s="51">
        <v>3501000</v>
      </c>
      <c r="D55" s="51">
        <v>350000</v>
      </c>
      <c r="E55" s="51">
        <f t="shared" si="0"/>
        <v>3851000</v>
      </c>
    </row>
    <row r="56" spans="1:5" s="56" customFormat="1" ht="17.25">
      <c r="A56" s="50">
        <v>50</v>
      </c>
      <c r="B56" s="53" t="s">
        <v>72</v>
      </c>
      <c r="C56" s="55">
        <v>0</v>
      </c>
      <c r="D56" s="55">
        <v>15000000</v>
      </c>
      <c r="E56" s="51">
        <f t="shared" si="0"/>
        <v>15000000</v>
      </c>
    </row>
    <row r="57" spans="1:5" s="56" customFormat="1" ht="17.25">
      <c r="A57" s="50">
        <v>51</v>
      </c>
      <c r="B57" s="53" t="s">
        <v>73</v>
      </c>
      <c r="C57" s="55">
        <v>433562500</v>
      </c>
      <c r="D57" s="55">
        <v>141535000</v>
      </c>
      <c r="E57" s="51">
        <f t="shared" si="0"/>
        <v>575097500</v>
      </c>
    </row>
    <row r="58" spans="1:5" s="56" customFormat="1" ht="17.25">
      <c r="A58" s="50">
        <v>52</v>
      </c>
      <c r="B58" s="53" t="s">
        <v>77</v>
      </c>
      <c r="C58" s="55">
        <v>186063700</v>
      </c>
      <c r="D58" s="55">
        <v>99140000</v>
      </c>
      <c r="E58" s="51">
        <f t="shared" si="0"/>
        <v>285203700</v>
      </c>
    </row>
    <row r="59" spans="1:5" s="56" customFormat="1" ht="17.25">
      <c r="A59" s="173" t="s">
        <v>37</v>
      </c>
      <c r="B59" s="173"/>
      <c r="C59" s="174">
        <f>SUM(C7:C58)</f>
        <v>1750200337</v>
      </c>
      <c r="D59" s="174">
        <f>SUM(D7:D58)</f>
        <v>1071217902</v>
      </c>
      <c r="E59" s="174">
        <f>SUM(E7:E58)</f>
        <v>2821418239</v>
      </c>
    </row>
  </sheetData>
  <sheetProtection/>
  <mergeCells count="5">
    <mergeCell ref="A59:B59"/>
    <mergeCell ref="A1:E1"/>
    <mergeCell ref="A2:E2"/>
    <mergeCell ref="A3:E3"/>
    <mergeCell ref="A4:E4"/>
  </mergeCells>
  <printOptions horizontalCentered="1"/>
  <pageMargins left="0.75" right="0.75" top="0.5" bottom="0.5" header="0" footer="0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G56"/>
  <sheetViews>
    <sheetView zoomScaleSheetLayoutView="100" zoomScalePageLayoutView="0" workbookViewId="0" topLeftCell="A1">
      <selection activeCell="I60" sqref="I60"/>
    </sheetView>
  </sheetViews>
  <sheetFormatPr defaultColWidth="9.00390625" defaultRowHeight="14.25"/>
  <cols>
    <col min="1" max="1" width="6.125" style="7" customWidth="1"/>
    <col min="2" max="2" width="17.25390625" style="7" customWidth="1"/>
    <col min="3" max="3" width="16.375" style="7" customWidth="1"/>
    <col min="4" max="4" width="16.25390625" style="7" customWidth="1"/>
    <col min="5" max="5" width="15.00390625" style="7" customWidth="1"/>
    <col min="6" max="6" width="15.75390625" style="7" customWidth="1"/>
    <col min="7" max="7" width="6.125" style="7" customWidth="1"/>
    <col min="8" max="8" width="17.25390625" style="7" customWidth="1"/>
    <col min="9" max="9" width="17.50390625" style="7" customWidth="1"/>
    <col min="10" max="11" width="15.875" style="7" customWidth="1"/>
    <col min="12" max="12" width="18.375" style="7" customWidth="1"/>
    <col min="13" max="13" width="6.125" style="7" customWidth="1"/>
    <col min="14" max="14" width="17.25390625" style="7" customWidth="1"/>
    <col min="15" max="15" width="13.125" style="7" customWidth="1"/>
    <col min="16" max="16" width="11.625" style="7" customWidth="1"/>
    <col min="17" max="17" width="13.00390625" style="7" customWidth="1"/>
    <col min="18" max="18" width="11.125" style="7" customWidth="1"/>
    <col min="19" max="19" width="13.75390625" style="7" customWidth="1"/>
    <col min="20" max="20" width="11.375" style="7" customWidth="1"/>
    <col min="21" max="21" width="6.125" style="7" customWidth="1"/>
    <col min="22" max="22" width="17.25390625" style="7" customWidth="1"/>
    <col min="23" max="23" width="14.50390625" style="7" customWidth="1"/>
    <col min="24" max="24" width="13.375" style="7" customWidth="1"/>
    <col min="25" max="25" width="16.875" style="7" customWidth="1"/>
    <col min="26" max="27" width="14.125" style="7" customWidth="1"/>
    <col min="28" max="28" width="6.125" style="7" customWidth="1"/>
    <col min="29" max="29" width="17.25390625" style="7" customWidth="1"/>
    <col min="30" max="30" width="11.125" style="7" customWidth="1"/>
    <col min="31" max="31" width="12.75390625" style="7" customWidth="1"/>
    <col min="32" max="32" width="14.125" style="7" customWidth="1"/>
    <col min="33" max="33" width="15.00390625" style="7" customWidth="1"/>
    <col min="34" max="34" width="12.875" style="7" customWidth="1"/>
    <col min="35" max="35" width="6.125" style="7" customWidth="1"/>
    <col min="36" max="36" width="17.25390625" style="7" customWidth="1"/>
    <col min="37" max="37" width="12.75390625" style="7" customWidth="1"/>
    <col min="38" max="38" width="10.50390625" style="7" customWidth="1"/>
    <col min="39" max="39" width="13.75390625" style="7" customWidth="1"/>
    <col min="40" max="40" width="9.50390625" style="7" customWidth="1"/>
    <col min="41" max="41" width="12.00390625" style="7" customWidth="1"/>
    <col min="42" max="42" width="15.625" style="7" customWidth="1"/>
    <col min="43" max="43" width="6.125" style="7" customWidth="1"/>
    <col min="44" max="44" width="17.25390625" style="7" customWidth="1"/>
    <col min="45" max="45" width="16.125" style="7" customWidth="1"/>
    <col min="46" max="46" width="14.25390625" style="7" customWidth="1"/>
    <col min="47" max="47" width="18.875" style="7" customWidth="1"/>
    <col min="48" max="48" width="16.75390625" style="7" customWidth="1"/>
    <col min="49" max="49" width="6.125" style="7" customWidth="1"/>
    <col min="50" max="50" width="17.25390625" style="7" customWidth="1"/>
    <col min="51" max="51" width="19.875" style="7" customWidth="1"/>
    <col min="52" max="52" width="19.125" style="7" customWidth="1"/>
    <col min="53" max="53" width="17.75390625" style="7" customWidth="1"/>
    <col min="54" max="54" width="6.125" style="7" customWidth="1"/>
    <col min="55" max="55" width="17.25390625" style="7" customWidth="1"/>
    <col min="56" max="56" width="15.00390625" style="7" customWidth="1"/>
    <col min="57" max="59" width="16.375" style="7" customWidth="1"/>
    <col min="60" max="60" width="6.125" style="7" customWidth="1"/>
    <col min="61" max="61" width="17.25390625" style="7" customWidth="1"/>
    <col min="62" max="62" width="16.625" style="7" customWidth="1"/>
    <col min="63" max="63" width="15.00390625" style="7" customWidth="1"/>
    <col min="64" max="64" width="15.375" style="7" customWidth="1"/>
    <col min="65" max="65" width="14.25390625" style="7" customWidth="1"/>
    <col min="66" max="66" width="6.125" style="7" customWidth="1"/>
    <col min="67" max="67" width="17.25390625" style="7" customWidth="1"/>
    <col min="68" max="68" width="16.00390625" style="7" customWidth="1"/>
    <col min="69" max="69" width="15.75390625" style="7" customWidth="1"/>
    <col min="70" max="70" width="16.375" style="7" customWidth="1"/>
    <col min="71" max="71" width="19.625" style="7" customWidth="1"/>
    <col min="72" max="72" width="6.125" style="7" customWidth="1"/>
    <col min="73" max="73" width="17.25390625" style="7" customWidth="1"/>
    <col min="74" max="74" width="14.375" style="7" customWidth="1"/>
    <col min="75" max="75" width="14.875" style="7" customWidth="1"/>
    <col min="76" max="76" width="13.125" style="7" customWidth="1"/>
    <col min="77" max="77" width="13.75390625" style="7" customWidth="1"/>
    <col min="78" max="78" width="15.50390625" style="7" customWidth="1"/>
    <col min="79" max="79" width="6.125" style="7" customWidth="1"/>
    <col min="80" max="80" width="17.25390625" style="7" customWidth="1"/>
    <col min="81" max="81" width="14.375" style="7" customWidth="1"/>
    <col min="82" max="82" width="13.00390625" style="7" customWidth="1"/>
    <col min="83" max="83" width="11.875" style="7" customWidth="1"/>
    <col min="84" max="84" width="13.125" style="7" customWidth="1"/>
    <col min="85" max="85" width="18.375" style="7" customWidth="1"/>
    <col min="86" max="16384" width="9.00390625" style="7" customWidth="1"/>
  </cols>
  <sheetData>
    <row r="1" spans="1:85" s="49" customFormat="1" ht="18">
      <c r="A1" s="108" t="s">
        <v>181</v>
      </c>
      <c r="B1" s="108"/>
      <c r="C1" s="108"/>
      <c r="D1" s="108"/>
      <c r="E1" s="108"/>
      <c r="F1" s="108"/>
      <c r="G1" s="109" t="s">
        <v>181</v>
      </c>
      <c r="H1" s="109"/>
      <c r="I1" s="109"/>
      <c r="J1" s="109"/>
      <c r="K1" s="109"/>
      <c r="L1" s="109"/>
      <c r="M1" s="108" t="s">
        <v>182</v>
      </c>
      <c r="N1" s="108"/>
      <c r="O1" s="108"/>
      <c r="P1" s="108"/>
      <c r="Q1" s="108"/>
      <c r="R1" s="108"/>
      <c r="S1" s="108"/>
      <c r="T1" s="108"/>
      <c r="U1" s="108" t="s">
        <v>182</v>
      </c>
      <c r="V1" s="108"/>
      <c r="W1" s="108"/>
      <c r="X1" s="108"/>
      <c r="Y1" s="108"/>
      <c r="Z1" s="108"/>
      <c r="AA1" s="108"/>
      <c r="AB1" s="108" t="s">
        <v>182</v>
      </c>
      <c r="AC1" s="108"/>
      <c r="AD1" s="108"/>
      <c r="AE1" s="108"/>
      <c r="AF1" s="108"/>
      <c r="AG1" s="108"/>
      <c r="AH1" s="108"/>
      <c r="AI1" s="108" t="s">
        <v>182</v>
      </c>
      <c r="AJ1" s="108"/>
      <c r="AK1" s="108"/>
      <c r="AL1" s="108"/>
      <c r="AM1" s="108"/>
      <c r="AN1" s="108"/>
      <c r="AO1" s="108"/>
      <c r="AP1" s="108"/>
      <c r="AQ1" s="108" t="s">
        <v>182</v>
      </c>
      <c r="AR1" s="108"/>
      <c r="AS1" s="108"/>
      <c r="AT1" s="108"/>
      <c r="AU1" s="108"/>
      <c r="AV1" s="108"/>
      <c r="AW1" s="108" t="s">
        <v>182</v>
      </c>
      <c r="AX1" s="108"/>
      <c r="AY1" s="108"/>
      <c r="AZ1" s="108"/>
      <c r="BA1" s="108"/>
      <c r="BB1" s="108" t="s">
        <v>182</v>
      </c>
      <c r="BC1" s="108"/>
      <c r="BD1" s="108"/>
      <c r="BE1" s="108"/>
      <c r="BF1" s="108"/>
      <c r="BG1" s="108"/>
      <c r="BH1" s="108" t="s">
        <v>182</v>
      </c>
      <c r="BI1" s="108"/>
      <c r="BJ1" s="108"/>
      <c r="BK1" s="108"/>
      <c r="BL1" s="108"/>
      <c r="BM1" s="108"/>
      <c r="BN1" s="108" t="s">
        <v>182</v>
      </c>
      <c r="BO1" s="108"/>
      <c r="BP1" s="108"/>
      <c r="BQ1" s="108"/>
      <c r="BR1" s="108"/>
      <c r="BS1" s="108"/>
      <c r="BT1" s="108" t="s">
        <v>180</v>
      </c>
      <c r="BU1" s="108"/>
      <c r="BV1" s="108"/>
      <c r="BW1" s="108"/>
      <c r="BX1" s="108"/>
      <c r="BY1" s="108"/>
      <c r="BZ1" s="108"/>
      <c r="CA1" s="108" t="s">
        <v>180</v>
      </c>
      <c r="CB1" s="108"/>
      <c r="CC1" s="108"/>
      <c r="CD1" s="108"/>
      <c r="CE1" s="108"/>
      <c r="CF1" s="108"/>
      <c r="CG1" s="48"/>
    </row>
    <row r="2" spans="1:85" s="24" customFormat="1" ht="157.5">
      <c r="A2" s="59" t="s">
        <v>30</v>
      </c>
      <c r="B2" s="59" t="s">
        <v>35</v>
      </c>
      <c r="C2" s="59" t="s">
        <v>141</v>
      </c>
      <c r="D2" s="59" t="s">
        <v>142</v>
      </c>
      <c r="E2" s="59" t="s">
        <v>295</v>
      </c>
      <c r="F2" s="59" t="s">
        <v>143</v>
      </c>
      <c r="G2" s="59" t="s">
        <v>30</v>
      </c>
      <c r="H2" s="59" t="s">
        <v>35</v>
      </c>
      <c r="I2" s="59" t="s">
        <v>144</v>
      </c>
      <c r="J2" s="59" t="s">
        <v>145</v>
      </c>
      <c r="K2" s="59" t="s">
        <v>146</v>
      </c>
      <c r="L2" s="59" t="s">
        <v>147</v>
      </c>
      <c r="M2" s="59" t="s">
        <v>30</v>
      </c>
      <c r="N2" s="59" t="s">
        <v>35</v>
      </c>
      <c r="O2" s="60" t="s">
        <v>183</v>
      </c>
      <c r="P2" s="60" t="s">
        <v>87</v>
      </c>
      <c r="Q2" s="60" t="s">
        <v>184</v>
      </c>
      <c r="R2" s="60" t="s">
        <v>170</v>
      </c>
      <c r="S2" s="59" t="s">
        <v>148</v>
      </c>
      <c r="T2" s="59" t="s">
        <v>42</v>
      </c>
      <c r="U2" s="59" t="s">
        <v>30</v>
      </c>
      <c r="V2" s="59" t="s">
        <v>35</v>
      </c>
      <c r="W2" s="59" t="s">
        <v>185</v>
      </c>
      <c r="X2" s="59" t="s">
        <v>186</v>
      </c>
      <c r="Y2" s="59" t="s">
        <v>296</v>
      </c>
      <c r="Z2" s="59" t="s">
        <v>187</v>
      </c>
      <c r="AA2" s="59" t="s">
        <v>38</v>
      </c>
      <c r="AB2" s="59" t="s">
        <v>30</v>
      </c>
      <c r="AC2" s="59" t="s">
        <v>35</v>
      </c>
      <c r="AD2" s="59" t="s">
        <v>162</v>
      </c>
      <c r="AE2" s="59" t="s">
        <v>39</v>
      </c>
      <c r="AF2" s="59" t="s">
        <v>149</v>
      </c>
      <c r="AG2" s="59" t="s">
        <v>290</v>
      </c>
      <c r="AH2" s="59" t="s">
        <v>38</v>
      </c>
      <c r="AI2" s="59" t="s">
        <v>30</v>
      </c>
      <c r="AJ2" s="59" t="s">
        <v>35</v>
      </c>
      <c r="AK2" s="59" t="s">
        <v>39</v>
      </c>
      <c r="AL2" s="59" t="s">
        <v>162</v>
      </c>
      <c r="AM2" s="59" t="s">
        <v>188</v>
      </c>
      <c r="AN2" s="59" t="s">
        <v>150</v>
      </c>
      <c r="AO2" s="59" t="s">
        <v>291</v>
      </c>
      <c r="AP2" s="59" t="s">
        <v>189</v>
      </c>
      <c r="AQ2" s="59" t="s">
        <v>30</v>
      </c>
      <c r="AR2" s="59" t="s">
        <v>35</v>
      </c>
      <c r="AS2" s="59" t="s">
        <v>190</v>
      </c>
      <c r="AT2" s="59" t="s">
        <v>191</v>
      </c>
      <c r="AU2" s="59" t="s">
        <v>192</v>
      </c>
      <c r="AV2" s="59" t="s">
        <v>193</v>
      </c>
      <c r="AW2" s="59" t="s">
        <v>30</v>
      </c>
      <c r="AX2" s="59" t="s">
        <v>35</v>
      </c>
      <c r="AY2" s="59" t="s">
        <v>163</v>
      </c>
      <c r="AZ2" s="59" t="s">
        <v>152</v>
      </c>
      <c r="BA2" s="59" t="s">
        <v>151</v>
      </c>
      <c r="BB2" s="59" t="s">
        <v>30</v>
      </c>
      <c r="BC2" s="59" t="s">
        <v>35</v>
      </c>
      <c r="BD2" s="59" t="s">
        <v>40</v>
      </c>
      <c r="BE2" s="59" t="s">
        <v>41</v>
      </c>
      <c r="BF2" s="59" t="s">
        <v>153</v>
      </c>
      <c r="BG2" s="59" t="s">
        <v>194</v>
      </c>
      <c r="BH2" s="59" t="s">
        <v>30</v>
      </c>
      <c r="BI2" s="59" t="s">
        <v>35</v>
      </c>
      <c r="BJ2" s="59" t="s">
        <v>154</v>
      </c>
      <c r="BK2" s="59" t="s">
        <v>155</v>
      </c>
      <c r="BL2" s="59" t="s">
        <v>156</v>
      </c>
      <c r="BM2" s="59" t="s">
        <v>157</v>
      </c>
      <c r="BN2" s="59" t="s">
        <v>30</v>
      </c>
      <c r="BO2" s="59" t="s">
        <v>35</v>
      </c>
      <c r="BP2" s="59" t="s">
        <v>158</v>
      </c>
      <c r="BQ2" s="59" t="s">
        <v>159</v>
      </c>
      <c r="BR2" s="59" t="s">
        <v>195</v>
      </c>
      <c r="BS2" s="59" t="s">
        <v>79</v>
      </c>
      <c r="BT2" s="59" t="s">
        <v>30</v>
      </c>
      <c r="BU2" s="59" t="s">
        <v>35</v>
      </c>
      <c r="BV2" s="59" t="s">
        <v>160</v>
      </c>
      <c r="BW2" s="59" t="s">
        <v>199</v>
      </c>
      <c r="BX2" s="59" t="s">
        <v>196</v>
      </c>
      <c r="BY2" s="59" t="s">
        <v>197</v>
      </c>
      <c r="BZ2" s="59" t="s">
        <v>198</v>
      </c>
      <c r="CA2" s="59" t="s">
        <v>30</v>
      </c>
      <c r="CB2" s="59" t="s">
        <v>35</v>
      </c>
      <c r="CC2" s="59" t="s">
        <v>179</v>
      </c>
      <c r="CD2" s="59" t="s">
        <v>178</v>
      </c>
      <c r="CE2" s="59" t="s">
        <v>42</v>
      </c>
      <c r="CF2" s="59" t="s">
        <v>161</v>
      </c>
      <c r="CG2" s="59" t="s">
        <v>80</v>
      </c>
    </row>
    <row r="3" spans="1:85" s="101" customFormat="1" ht="12.75">
      <c r="A3" s="100">
        <v>1</v>
      </c>
      <c r="B3" s="100">
        <v>2</v>
      </c>
      <c r="C3" s="100">
        <v>3</v>
      </c>
      <c r="D3" s="100">
        <v>4</v>
      </c>
      <c r="E3" s="100">
        <v>5</v>
      </c>
      <c r="F3" s="100">
        <v>6</v>
      </c>
      <c r="G3" s="100">
        <v>1</v>
      </c>
      <c r="H3" s="100">
        <v>2</v>
      </c>
      <c r="I3" s="100">
        <v>7</v>
      </c>
      <c r="J3" s="100">
        <v>8</v>
      </c>
      <c r="K3" s="100">
        <v>9</v>
      </c>
      <c r="L3" s="100">
        <v>10</v>
      </c>
      <c r="M3" s="100">
        <v>1</v>
      </c>
      <c r="N3" s="100">
        <v>2</v>
      </c>
      <c r="O3" s="100">
        <v>11</v>
      </c>
      <c r="P3" s="100">
        <v>12</v>
      </c>
      <c r="Q3" s="100">
        <v>13</v>
      </c>
      <c r="R3" s="100">
        <v>14</v>
      </c>
      <c r="S3" s="100">
        <v>15</v>
      </c>
      <c r="T3" s="100">
        <v>16</v>
      </c>
      <c r="U3" s="100">
        <v>1</v>
      </c>
      <c r="V3" s="100">
        <v>2</v>
      </c>
      <c r="W3" s="100">
        <v>17</v>
      </c>
      <c r="X3" s="100">
        <v>18</v>
      </c>
      <c r="Y3" s="100">
        <v>19</v>
      </c>
      <c r="Z3" s="100">
        <v>20</v>
      </c>
      <c r="AA3" s="100">
        <v>21</v>
      </c>
      <c r="AB3" s="100">
        <v>1</v>
      </c>
      <c r="AC3" s="100">
        <v>2</v>
      </c>
      <c r="AD3" s="100">
        <v>22</v>
      </c>
      <c r="AE3" s="100">
        <v>23</v>
      </c>
      <c r="AF3" s="100">
        <v>24</v>
      </c>
      <c r="AG3" s="100">
        <v>25</v>
      </c>
      <c r="AH3" s="100">
        <v>26</v>
      </c>
      <c r="AI3" s="100">
        <v>1</v>
      </c>
      <c r="AJ3" s="100">
        <v>2</v>
      </c>
      <c r="AK3" s="100">
        <v>27</v>
      </c>
      <c r="AL3" s="100">
        <v>28</v>
      </c>
      <c r="AM3" s="100">
        <v>29</v>
      </c>
      <c r="AN3" s="100">
        <v>30</v>
      </c>
      <c r="AO3" s="100">
        <v>31</v>
      </c>
      <c r="AP3" s="100">
        <v>32</v>
      </c>
      <c r="AQ3" s="100">
        <v>1</v>
      </c>
      <c r="AR3" s="100">
        <v>2</v>
      </c>
      <c r="AS3" s="100">
        <v>33</v>
      </c>
      <c r="AT3" s="100">
        <v>34</v>
      </c>
      <c r="AU3" s="100">
        <v>35</v>
      </c>
      <c r="AV3" s="100">
        <v>36</v>
      </c>
      <c r="AW3" s="100">
        <v>1</v>
      </c>
      <c r="AX3" s="100">
        <v>2</v>
      </c>
      <c r="AY3" s="100">
        <v>37</v>
      </c>
      <c r="AZ3" s="100">
        <v>38</v>
      </c>
      <c r="BA3" s="100">
        <v>39</v>
      </c>
      <c r="BB3" s="100">
        <v>1</v>
      </c>
      <c r="BC3" s="100">
        <v>2</v>
      </c>
      <c r="BD3" s="100">
        <v>41</v>
      </c>
      <c r="BE3" s="100">
        <v>42</v>
      </c>
      <c r="BF3" s="100">
        <v>43</v>
      </c>
      <c r="BG3" s="100">
        <v>44</v>
      </c>
      <c r="BH3" s="100">
        <v>1</v>
      </c>
      <c r="BI3" s="100">
        <v>2</v>
      </c>
      <c r="BJ3" s="100">
        <v>45</v>
      </c>
      <c r="BK3" s="100">
        <v>46</v>
      </c>
      <c r="BL3" s="100">
        <v>47</v>
      </c>
      <c r="BM3" s="100">
        <v>48</v>
      </c>
      <c r="BN3" s="100">
        <v>1</v>
      </c>
      <c r="BO3" s="100">
        <v>2</v>
      </c>
      <c r="BP3" s="100">
        <v>49</v>
      </c>
      <c r="BQ3" s="100">
        <v>50</v>
      </c>
      <c r="BR3" s="100">
        <v>51</v>
      </c>
      <c r="BS3" s="100">
        <v>52</v>
      </c>
      <c r="BT3" s="100">
        <v>1</v>
      </c>
      <c r="BU3" s="100">
        <v>2</v>
      </c>
      <c r="BV3" s="100">
        <v>53</v>
      </c>
      <c r="BW3" s="100">
        <v>54</v>
      </c>
      <c r="BX3" s="100">
        <v>55</v>
      </c>
      <c r="BY3" s="100">
        <v>56</v>
      </c>
      <c r="BZ3" s="100">
        <v>57</v>
      </c>
      <c r="CA3" s="100">
        <v>1</v>
      </c>
      <c r="CB3" s="100">
        <v>2</v>
      </c>
      <c r="CC3" s="100">
        <v>58</v>
      </c>
      <c r="CD3" s="100">
        <v>59</v>
      </c>
      <c r="CE3" s="100">
        <v>60</v>
      </c>
      <c r="CF3" s="100">
        <v>61</v>
      </c>
      <c r="CG3" s="100"/>
    </row>
    <row r="4" spans="1:85" s="52" customFormat="1" ht="15.75" customHeight="1">
      <c r="A4" s="50">
        <v>1</v>
      </c>
      <c r="B4" s="51" t="s">
        <v>0</v>
      </c>
      <c r="C4" s="58"/>
      <c r="D4" s="58"/>
      <c r="E4" s="58"/>
      <c r="F4" s="58"/>
      <c r="G4" s="50">
        <v>1</v>
      </c>
      <c r="H4" s="51" t="s">
        <v>0</v>
      </c>
      <c r="I4" s="51"/>
      <c r="J4" s="51">
        <v>2885000</v>
      </c>
      <c r="K4" s="51">
        <v>1187450</v>
      </c>
      <c r="L4" s="51">
        <f aca="true" t="shared" si="0" ref="L4:L37">C4+D4+E4+F4+I4+J4+K4</f>
        <v>4072450</v>
      </c>
      <c r="M4" s="50">
        <v>1</v>
      </c>
      <c r="N4" s="51" t="s">
        <v>0</v>
      </c>
      <c r="O4" s="51"/>
      <c r="P4" s="51"/>
      <c r="Q4" s="51"/>
      <c r="R4" s="51"/>
      <c r="S4" s="51"/>
      <c r="T4" s="51"/>
      <c r="U4" s="50">
        <v>1</v>
      </c>
      <c r="V4" s="51" t="s">
        <v>0</v>
      </c>
      <c r="W4" s="51"/>
      <c r="X4" s="51"/>
      <c r="Y4" s="51"/>
      <c r="Z4" s="51"/>
      <c r="AA4" s="51">
        <v>40000</v>
      </c>
      <c r="AB4" s="50">
        <v>1</v>
      </c>
      <c r="AC4" s="51" t="s">
        <v>0</v>
      </c>
      <c r="AD4" s="51">
        <v>10000</v>
      </c>
      <c r="AE4" s="51"/>
      <c r="AF4" s="51"/>
      <c r="AG4" s="51"/>
      <c r="AH4" s="51">
        <v>592500</v>
      </c>
      <c r="AI4" s="50">
        <v>1</v>
      </c>
      <c r="AJ4" s="51" t="s">
        <v>0</v>
      </c>
      <c r="AK4" s="51">
        <v>500000</v>
      </c>
      <c r="AL4" s="51"/>
      <c r="AM4" s="51"/>
      <c r="AN4" s="51"/>
      <c r="AO4" s="51"/>
      <c r="AP4" s="51"/>
      <c r="AQ4" s="50">
        <v>1</v>
      </c>
      <c r="AR4" s="51" t="s">
        <v>0</v>
      </c>
      <c r="AS4" s="51"/>
      <c r="AT4" s="51"/>
      <c r="AU4" s="51"/>
      <c r="AV4" s="51"/>
      <c r="AW4" s="50">
        <v>1</v>
      </c>
      <c r="AX4" s="51" t="s">
        <v>0</v>
      </c>
      <c r="AY4" s="51"/>
      <c r="AZ4" s="51"/>
      <c r="BA4" s="51"/>
      <c r="BB4" s="50">
        <v>1</v>
      </c>
      <c r="BC4" s="51" t="s">
        <v>0</v>
      </c>
      <c r="BD4" s="51"/>
      <c r="BE4" s="51"/>
      <c r="BF4" s="51"/>
      <c r="BG4" s="51"/>
      <c r="BH4" s="50">
        <v>1</v>
      </c>
      <c r="BI4" s="51" t="s">
        <v>0</v>
      </c>
      <c r="BJ4" s="51">
        <v>10000</v>
      </c>
      <c r="BK4" s="51"/>
      <c r="BL4" s="51">
        <v>5000</v>
      </c>
      <c r="BM4" s="51"/>
      <c r="BN4" s="50">
        <v>1</v>
      </c>
      <c r="BO4" s="51" t="s">
        <v>0</v>
      </c>
      <c r="BP4" s="51"/>
      <c r="BQ4" s="51">
        <v>1620057</v>
      </c>
      <c r="BR4" s="51">
        <f aca="true" t="shared" si="1" ref="BR4:BR37">O4+P4+Q4+R4+S4+T4+W4+X4+Y4+Z4+AA4+AD4+AE4+AF4+AG4+AH4+AK4+AL4+AM4+AN4+AO4+AP4+AS4+AT4+AU4+AV4+AY4+AZ4+BA4+BD4+BE4+BF4+BG4+BJ4+BK4+BL4+BM4+BP4+BQ4</f>
        <v>2777557</v>
      </c>
      <c r="BS4" s="51">
        <f aca="true" t="shared" si="2" ref="BS4:BS37">L4+BR4</f>
        <v>6850007</v>
      </c>
      <c r="BT4" s="50">
        <v>1</v>
      </c>
      <c r="BU4" s="51" t="s">
        <v>0</v>
      </c>
      <c r="BV4" s="51">
        <v>1510000</v>
      </c>
      <c r="BW4" s="51"/>
      <c r="BX4" s="51"/>
      <c r="BY4" s="51"/>
      <c r="BZ4" s="51"/>
      <c r="CA4" s="50">
        <v>1</v>
      </c>
      <c r="CB4" s="51" t="s">
        <v>0</v>
      </c>
      <c r="CC4" s="51">
        <v>536428</v>
      </c>
      <c r="CD4" s="51"/>
      <c r="CE4" s="51"/>
      <c r="CF4" s="51"/>
      <c r="CG4" s="51">
        <f aca="true" t="shared" si="3" ref="CG4:CG35">BV4+BW4+BX4+BY4+BZ4+CC4+CD4+CE4+CF4</f>
        <v>2046428</v>
      </c>
    </row>
    <row r="5" spans="1:85" s="52" customFormat="1" ht="15.75" customHeight="1">
      <c r="A5" s="50">
        <v>2</v>
      </c>
      <c r="B5" s="51" t="s">
        <v>1</v>
      </c>
      <c r="C5" s="58"/>
      <c r="D5" s="58"/>
      <c r="E5" s="58"/>
      <c r="F5" s="58"/>
      <c r="G5" s="50">
        <v>2</v>
      </c>
      <c r="H5" s="51" t="s">
        <v>1</v>
      </c>
      <c r="I5" s="51"/>
      <c r="J5" s="51">
        <v>5786000</v>
      </c>
      <c r="K5" s="51">
        <v>1356600</v>
      </c>
      <c r="L5" s="51">
        <f t="shared" si="0"/>
        <v>7142600</v>
      </c>
      <c r="M5" s="50">
        <v>2</v>
      </c>
      <c r="N5" s="51" t="s">
        <v>1</v>
      </c>
      <c r="O5" s="51"/>
      <c r="P5" s="51"/>
      <c r="Q5" s="51"/>
      <c r="R5" s="51"/>
      <c r="S5" s="51"/>
      <c r="T5" s="51"/>
      <c r="U5" s="50">
        <v>2</v>
      </c>
      <c r="V5" s="51" t="s">
        <v>1</v>
      </c>
      <c r="W5" s="51">
        <v>4300000</v>
      </c>
      <c r="X5" s="51"/>
      <c r="Y5" s="51"/>
      <c r="Z5" s="51"/>
      <c r="AA5" s="51"/>
      <c r="AB5" s="50">
        <v>2</v>
      </c>
      <c r="AC5" s="51" t="s">
        <v>1</v>
      </c>
      <c r="AD5" s="51"/>
      <c r="AE5" s="51"/>
      <c r="AF5" s="51"/>
      <c r="AG5" s="51"/>
      <c r="AH5" s="51"/>
      <c r="AI5" s="50">
        <v>2</v>
      </c>
      <c r="AJ5" s="51" t="s">
        <v>1</v>
      </c>
      <c r="AK5" s="51">
        <v>1500000</v>
      </c>
      <c r="AL5" s="51"/>
      <c r="AM5" s="51"/>
      <c r="AN5" s="51"/>
      <c r="AO5" s="51">
        <v>48580</v>
      </c>
      <c r="AP5" s="51"/>
      <c r="AQ5" s="50">
        <v>2</v>
      </c>
      <c r="AR5" s="51" t="s">
        <v>1</v>
      </c>
      <c r="AS5" s="51"/>
      <c r="AT5" s="51"/>
      <c r="AU5" s="51"/>
      <c r="AV5" s="51"/>
      <c r="AW5" s="50">
        <v>2</v>
      </c>
      <c r="AX5" s="51" t="s">
        <v>1</v>
      </c>
      <c r="AY5" s="51">
        <v>548559</v>
      </c>
      <c r="AZ5" s="51">
        <v>273971</v>
      </c>
      <c r="BA5" s="51">
        <v>26213</v>
      </c>
      <c r="BB5" s="50">
        <v>2</v>
      </c>
      <c r="BC5" s="51" t="s">
        <v>1</v>
      </c>
      <c r="BD5" s="51">
        <v>4795</v>
      </c>
      <c r="BE5" s="51">
        <v>1410</v>
      </c>
      <c r="BF5" s="51">
        <v>12983</v>
      </c>
      <c r="BG5" s="51">
        <v>35000</v>
      </c>
      <c r="BH5" s="50">
        <v>2</v>
      </c>
      <c r="BI5" s="51" t="s">
        <v>1</v>
      </c>
      <c r="BJ5" s="51">
        <v>10000</v>
      </c>
      <c r="BK5" s="51"/>
      <c r="BL5" s="51">
        <v>8000</v>
      </c>
      <c r="BM5" s="51"/>
      <c r="BN5" s="50">
        <v>2</v>
      </c>
      <c r="BO5" s="51" t="s">
        <v>1</v>
      </c>
      <c r="BP5" s="51"/>
      <c r="BQ5" s="51">
        <v>13213250</v>
      </c>
      <c r="BR5" s="51">
        <f t="shared" si="1"/>
        <v>19982761</v>
      </c>
      <c r="BS5" s="51">
        <f t="shared" si="2"/>
        <v>27125361</v>
      </c>
      <c r="BT5" s="50">
        <v>2</v>
      </c>
      <c r="BU5" s="51" t="s">
        <v>1</v>
      </c>
      <c r="BV5" s="51">
        <v>15279700</v>
      </c>
      <c r="BW5" s="51"/>
      <c r="BX5" s="51"/>
      <c r="BY5" s="51"/>
      <c r="BZ5" s="51"/>
      <c r="CA5" s="50">
        <v>2</v>
      </c>
      <c r="CB5" s="51" t="s">
        <v>1</v>
      </c>
      <c r="CC5" s="51">
        <v>2000000</v>
      </c>
      <c r="CD5" s="51"/>
      <c r="CE5" s="51"/>
      <c r="CF5" s="51"/>
      <c r="CG5" s="51">
        <f t="shared" si="3"/>
        <v>17279700</v>
      </c>
    </row>
    <row r="6" spans="1:85" s="52" customFormat="1" ht="15.75" customHeight="1">
      <c r="A6" s="50">
        <v>3</v>
      </c>
      <c r="B6" s="51" t="s">
        <v>2</v>
      </c>
      <c r="C6" s="58"/>
      <c r="D6" s="58"/>
      <c r="E6" s="58"/>
      <c r="F6" s="58"/>
      <c r="G6" s="50">
        <v>3</v>
      </c>
      <c r="H6" s="51" t="s">
        <v>2</v>
      </c>
      <c r="I6" s="51"/>
      <c r="J6" s="51">
        <v>7233000</v>
      </c>
      <c r="K6" s="51">
        <v>1696250</v>
      </c>
      <c r="L6" s="51">
        <f t="shared" si="0"/>
        <v>8929250</v>
      </c>
      <c r="M6" s="50">
        <v>3</v>
      </c>
      <c r="N6" s="51" t="s">
        <v>2</v>
      </c>
      <c r="O6" s="51"/>
      <c r="P6" s="51"/>
      <c r="Q6" s="51"/>
      <c r="R6" s="51"/>
      <c r="S6" s="51"/>
      <c r="T6" s="51"/>
      <c r="U6" s="50">
        <v>3</v>
      </c>
      <c r="V6" s="51" t="s">
        <v>2</v>
      </c>
      <c r="W6" s="51"/>
      <c r="X6" s="51"/>
      <c r="Y6" s="51"/>
      <c r="Z6" s="51"/>
      <c r="AA6" s="51"/>
      <c r="AB6" s="50">
        <v>3</v>
      </c>
      <c r="AC6" s="51" t="s">
        <v>2</v>
      </c>
      <c r="AD6" s="51"/>
      <c r="AE6" s="51">
        <v>30000</v>
      </c>
      <c r="AF6" s="51"/>
      <c r="AG6" s="51"/>
      <c r="AH6" s="51">
        <v>1724800</v>
      </c>
      <c r="AI6" s="50">
        <v>3</v>
      </c>
      <c r="AJ6" s="51" t="s">
        <v>2</v>
      </c>
      <c r="AK6" s="51"/>
      <c r="AL6" s="51"/>
      <c r="AM6" s="51"/>
      <c r="AN6" s="51"/>
      <c r="AO6" s="51"/>
      <c r="AP6" s="51"/>
      <c r="AQ6" s="50">
        <v>3</v>
      </c>
      <c r="AR6" s="51" t="s">
        <v>2</v>
      </c>
      <c r="AS6" s="51"/>
      <c r="AT6" s="51"/>
      <c r="AU6" s="51"/>
      <c r="AV6" s="51"/>
      <c r="AW6" s="50">
        <v>3</v>
      </c>
      <c r="AX6" s="51" t="s">
        <v>2</v>
      </c>
      <c r="AY6" s="51"/>
      <c r="AZ6" s="51"/>
      <c r="BA6" s="51"/>
      <c r="BB6" s="50">
        <v>3</v>
      </c>
      <c r="BC6" s="51" t="s">
        <v>2</v>
      </c>
      <c r="BD6" s="51"/>
      <c r="BE6" s="51"/>
      <c r="BF6" s="51"/>
      <c r="BG6" s="51"/>
      <c r="BH6" s="50">
        <v>3</v>
      </c>
      <c r="BI6" s="51" t="s">
        <v>2</v>
      </c>
      <c r="BJ6" s="51">
        <v>10000</v>
      </c>
      <c r="BK6" s="51"/>
      <c r="BL6" s="51">
        <v>5000</v>
      </c>
      <c r="BM6" s="51"/>
      <c r="BN6" s="50">
        <v>3</v>
      </c>
      <c r="BO6" s="51" t="s">
        <v>2</v>
      </c>
      <c r="BP6" s="51"/>
      <c r="BQ6" s="51">
        <v>5505750</v>
      </c>
      <c r="BR6" s="51">
        <f t="shared" si="1"/>
        <v>7275550</v>
      </c>
      <c r="BS6" s="51">
        <f t="shared" si="2"/>
        <v>16204800</v>
      </c>
      <c r="BT6" s="50">
        <v>3</v>
      </c>
      <c r="BU6" s="51" t="s">
        <v>2</v>
      </c>
      <c r="BV6" s="51">
        <v>27705600</v>
      </c>
      <c r="BW6" s="51"/>
      <c r="BX6" s="51"/>
      <c r="BY6" s="51"/>
      <c r="BZ6" s="51"/>
      <c r="CA6" s="50">
        <v>3</v>
      </c>
      <c r="CB6" s="51" t="s">
        <v>2</v>
      </c>
      <c r="CC6" s="51">
        <v>800000</v>
      </c>
      <c r="CD6" s="51"/>
      <c r="CE6" s="51"/>
      <c r="CF6" s="51"/>
      <c r="CG6" s="51">
        <f t="shared" si="3"/>
        <v>28505600</v>
      </c>
    </row>
    <row r="7" spans="1:85" s="52" customFormat="1" ht="15.75" customHeight="1">
      <c r="A7" s="50">
        <v>4</v>
      </c>
      <c r="B7" s="51" t="s">
        <v>3</v>
      </c>
      <c r="C7" s="58"/>
      <c r="D7" s="58"/>
      <c r="E7" s="58"/>
      <c r="F7" s="58"/>
      <c r="G7" s="50">
        <v>4</v>
      </c>
      <c r="H7" s="51" t="s">
        <v>3</v>
      </c>
      <c r="I7" s="51"/>
      <c r="J7" s="51">
        <v>2893000</v>
      </c>
      <c r="K7" s="51">
        <v>678300</v>
      </c>
      <c r="L7" s="51">
        <f t="shared" si="0"/>
        <v>3571300</v>
      </c>
      <c r="M7" s="50">
        <v>4</v>
      </c>
      <c r="N7" s="51" t="s">
        <v>3</v>
      </c>
      <c r="O7" s="51"/>
      <c r="P7" s="51"/>
      <c r="Q7" s="51"/>
      <c r="R7" s="51"/>
      <c r="S7" s="51"/>
      <c r="T7" s="51"/>
      <c r="U7" s="50">
        <v>4</v>
      </c>
      <c r="V7" s="51" t="s">
        <v>3</v>
      </c>
      <c r="W7" s="51"/>
      <c r="X7" s="51"/>
      <c r="Y7" s="51"/>
      <c r="Z7" s="51">
        <v>150000</v>
      </c>
      <c r="AA7" s="51"/>
      <c r="AB7" s="50">
        <v>4</v>
      </c>
      <c r="AC7" s="51" t="s">
        <v>3</v>
      </c>
      <c r="AD7" s="51"/>
      <c r="AE7" s="51">
        <v>170000</v>
      </c>
      <c r="AF7" s="51"/>
      <c r="AG7" s="51"/>
      <c r="AH7" s="51"/>
      <c r="AI7" s="50">
        <v>4</v>
      </c>
      <c r="AJ7" s="51" t="s">
        <v>3</v>
      </c>
      <c r="AK7" s="51"/>
      <c r="AL7" s="51"/>
      <c r="AM7" s="51"/>
      <c r="AN7" s="51"/>
      <c r="AO7" s="51"/>
      <c r="AP7" s="51"/>
      <c r="AQ7" s="50">
        <v>4</v>
      </c>
      <c r="AR7" s="51" t="s">
        <v>3</v>
      </c>
      <c r="AS7" s="51"/>
      <c r="AT7" s="51"/>
      <c r="AU7" s="51"/>
      <c r="AV7" s="51"/>
      <c r="AW7" s="50">
        <v>4</v>
      </c>
      <c r="AX7" s="51" t="s">
        <v>3</v>
      </c>
      <c r="AY7" s="51">
        <v>451535</v>
      </c>
      <c r="AZ7" s="51">
        <v>110670</v>
      </c>
      <c r="BA7" s="51">
        <v>10049</v>
      </c>
      <c r="BB7" s="50">
        <v>4</v>
      </c>
      <c r="BC7" s="51" t="s">
        <v>3</v>
      </c>
      <c r="BD7" s="51">
        <v>5000</v>
      </c>
      <c r="BE7" s="51">
        <v>1000</v>
      </c>
      <c r="BF7" s="51">
        <v>8000</v>
      </c>
      <c r="BG7" s="51"/>
      <c r="BH7" s="50">
        <v>4</v>
      </c>
      <c r="BI7" s="51" t="s">
        <v>3</v>
      </c>
      <c r="BJ7" s="51">
        <v>10000</v>
      </c>
      <c r="BK7" s="51">
        <v>5000</v>
      </c>
      <c r="BL7" s="51">
        <v>5000</v>
      </c>
      <c r="BM7" s="51"/>
      <c r="BN7" s="50">
        <v>4</v>
      </c>
      <c r="BO7" s="51" t="s">
        <v>3</v>
      </c>
      <c r="BP7" s="51"/>
      <c r="BQ7" s="51">
        <v>7718500</v>
      </c>
      <c r="BR7" s="51">
        <f t="shared" si="1"/>
        <v>8644754</v>
      </c>
      <c r="BS7" s="51">
        <f t="shared" si="2"/>
        <v>12216054</v>
      </c>
      <c r="BT7" s="50">
        <v>4</v>
      </c>
      <c r="BU7" s="51" t="s">
        <v>3</v>
      </c>
      <c r="BV7" s="51">
        <v>3660000</v>
      </c>
      <c r="BW7" s="51"/>
      <c r="BX7" s="51"/>
      <c r="BY7" s="51"/>
      <c r="BZ7" s="51"/>
      <c r="CA7" s="50">
        <v>4</v>
      </c>
      <c r="CB7" s="51" t="s">
        <v>3</v>
      </c>
      <c r="CC7" s="51">
        <v>10000000</v>
      </c>
      <c r="CD7" s="51"/>
      <c r="CE7" s="51"/>
      <c r="CF7" s="51"/>
      <c r="CG7" s="51">
        <f t="shared" si="3"/>
        <v>13660000</v>
      </c>
    </row>
    <row r="8" spans="1:85" s="52" customFormat="1" ht="15.75" customHeight="1">
      <c r="A8" s="50">
        <v>5</v>
      </c>
      <c r="B8" s="51" t="s">
        <v>4</v>
      </c>
      <c r="C8" s="58"/>
      <c r="D8" s="58"/>
      <c r="E8" s="58">
        <v>98863</v>
      </c>
      <c r="F8" s="58"/>
      <c r="G8" s="50">
        <v>5</v>
      </c>
      <c r="H8" s="51" t="s">
        <v>4</v>
      </c>
      <c r="I8" s="51"/>
      <c r="J8" s="51">
        <v>6510000</v>
      </c>
      <c r="K8" s="51">
        <v>1526100</v>
      </c>
      <c r="L8" s="51">
        <f t="shared" si="0"/>
        <v>8134963</v>
      </c>
      <c r="M8" s="50">
        <v>5</v>
      </c>
      <c r="N8" s="51" t="s">
        <v>4</v>
      </c>
      <c r="O8" s="51"/>
      <c r="P8" s="51"/>
      <c r="Q8" s="51"/>
      <c r="R8" s="51"/>
      <c r="S8" s="51"/>
      <c r="T8" s="51"/>
      <c r="U8" s="50">
        <v>5</v>
      </c>
      <c r="V8" s="51" t="s">
        <v>4</v>
      </c>
      <c r="W8" s="51"/>
      <c r="X8" s="51"/>
      <c r="Y8" s="51"/>
      <c r="Z8" s="51"/>
      <c r="AA8" s="51"/>
      <c r="AB8" s="50">
        <v>5</v>
      </c>
      <c r="AC8" s="51" t="s">
        <v>4</v>
      </c>
      <c r="AD8" s="51"/>
      <c r="AE8" s="51">
        <v>160000</v>
      </c>
      <c r="AF8" s="51"/>
      <c r="AG8" s="51"/>
      <c r="AH8" s="51"/>
      <c r="AI8" s="50">
        <v>5</v>
      </c>
      <c r="AJ8" s="51" t="s">
        <v>4</v>
      </c>
      <c r="AK8" s="51"/>
      <c r="AL8" s="51"/>
      <c r="AM8" s="51"/>
      <c r="AN8" s="51"/>
      <c r="AO8" s="51"/>
      <c r="AP8" s="51"/>
      <c r="AQ8" s="50">
        <v>5</v>
      </c>
      <c r="AR8" s="51" t="s">
        <v>4</v>
      </c>
      <c r="AS8" s="51"/>
      <c r="AT8" s="51"/>
      <c r="AU8" s="51"/>
      <c r="AV8" s="51"/>
      <c r="AW8" s="50">
        <v>5</v>
      </c>
      <c r="AX8" s="51" t="s">
        <v>4</v>
      </c>
      <c r="AY8" s="51"/>
      <c r="AZ8" s="51"/>
      <c r="BA8" s="51"/>
      <c r="BB8" s="50">
        <v>5</v>
      </c>
      <c r="BC8" s="51" t="s">
        <v>4</v>
      </c>
      <c r="BD8" s="51"/>
      <c r="BE8" s="51"/>
      <c r="BF8" s="51"/>
      <c r="BG8" s="51"/>
      <c r="BH8" s="50">
        <v>5</v>
      </c>
      <c r="BI8" s="51" t="s">
        <v>4</v>
      </c>
      <c r="BJ8" s="51">
        <v>10000</v>
      </c>
      <c r="BK8" s="51">
        <v>5000</v>
      </c>
      <c r="BL8" s="51">
        <v>5000</v>
      </c>
      <c r="BM8" s="51"/>
      <c r="BN8" s="50">
        <v>5</v>
      </c>
      <c r="BO8" s="51" t="s">
        <v>4</v>
      </c>
      <c r="BP8" s="51"/>
      <c r="BQ8" s="51">
        <v>16010350</v>
      </c>
      <c r="BR8" s="51">
        <f t="shared" si="1"/>
        <v>16190350</v>
      </c>
      <c r="BS8" s="51">
        <f t="shared" si="2"/>
        <v>24325313</v>
      </c>
      <c r="BT8" s="50">
        <v>5</v>
      </c>
      <c r="BU8" s="51" t="s">
        <v>4</v>
      </c>
      <c r="BV8" s="51">
        <v>18739659</v>
      </c>
      <c r="BW8" s="51"/>
      <c r="BX8" s="51"/>
      <c r="BY8" s="51"/>
      <c r="BZ8" s="51"/>
      <c r="CA8" s="50">
        <v>5</v>
      </c>
      <c r="CB8" s="51" t="s">
        <v>4</v>
      </c>
      <c r="CC8" s="51">
        <v>367856</v>
      </c>
      <c r="CD8" s="51"/>
      <c r="CE8" s="51"/>
      <c r="CF8" s="51"/>
      <c r="CG8" s="51">
        <f t="shared" si="3"/>
        <v>19107515</v>
      </c>
    </row>
    <row r="9" spans="1:85" s="52" customFormat="1" ht="15.75" customHeight="1">
      <c r="A9" s="50">
        <v>6</v>
      </c>
      <c r="B9" s="51" t="s">
        <v>5</v>
      </c>
      <c r="C9" s="58"/>
      <c r="D9" s="58"/>
      <c r="E9" s="58"/>
      <c r="F9" s="58"/>
      <c r="G9" s="50">
        <v>6</v>
      </c>
      <c r="H9" s="51" t="s">
        <v>5</v>
      </c>
      <c r="I9" s="51"/>
      <c r="J9" s="51">
        <v>1446000</v>
      </c>
      <c r="K9" s="51">
        <v>339650</v>
      </c>
      <c r="L9" s="51">
        <f t="shared" si="0"/>
        <v>1785650</v>
      </c>
      <c r="M9" s="50">
        <v>6</v>
      </c>
      <c r="N9" s="51" t="s">
        <v>5</v>
      </c>
      <c r="O9" s="51"/>
      <c r="P9" s="51"/>
      <c r="Q9" s="51"/>
      <c r="R9" s="51"/>
      <c r="S9" s="51"/>
      <c r="T9" s="51"/>
      <c r="U9" s="50">
        <v>6</v>
      </c>
      <c r="V9" s="51" t="s">
        <v>5</v>
      </c>
      <c r="W9" s="51"/>
      <c r="X9" s="51"/>
      <c r="Y9" s="51"/>
      <c r="Z9" s="51"/>
      <c r="AA9" s="51"/>
      <c r="AB9" s="50">
        <v>6</v>
      </c>
      <c r="AC9" s="51" t="s">
        <v>5</v>
      </c>
      <c r="AD9" s="51"/>
      <c r="AE9" s="51">
        <v>40000</v>
      </c>
      <c r="AF9" s="51"/>
      <c r="AG9" s="51"/>
      <c r="AH9" s="51"/>
      <c r="AI9" s="50">
        <v>6</v>
      </c>
      <c r="AJ9" s="51" t="s">
        <v>5</v>
      </c>
      <c r="AK9" s="51">
        <v>917000</v>
      </c>
      <c r="AL9" s="51"/>
      <c r="AM9" s="51"/>
      <c r="AN9" s="51"/>
      <c r="AO9" s="51"/>
      <c r="AP9" s="51"/>
      <c r="AQ9" s="50">
        <v>6</v>
      </c>
      <c r="AR9" s="51" t="s">
        <v>5</v>
      </c>
      <c r="AS9" s="51"/>
      <c r="AT9" s="51"/>
      <c r="AU9" s="51"/>
      <c r="AV9" s="51"/>
      <c r="AW9" s="50">
        <v>6</v>
      </c>
      <c r="AX9" s="51" t="s">
        <v>5</v>
      </c>
      <c r="AY9" s="51">
        <v>22200</v>
      </c>
      <c r="AZ9" s="51"/>
      <c r="BA9" s="51"/>
      <c r="BB9" s="50">
        <v>6</v>
      </c>
      <c r="BC9" s="51" t="s">
        <v>5</v>
      </c>
      <c r="BD9" s="51"/>
      <c r="BE9" s="51"/>
      <c r="BF9" s="51"/>
      <c r="BG9" s="51"/>
      <c r="BH9" s="50">
        <v>6</v>
      </c>
      <c r="BI9" s="51" t="s">
        <v>5</v>
      </c>
      <c r="BJ9" s="51">
        <v>14862</v>
      </c>
      <c r="BK9" s="51">
        <v>5000</v>
      </c>
      <c r="BL9" s="51">
        <v>5000</v>
      </c>
      <c r="BM9" s="51"/>
      <c r="BN9" s="50">
        <v>6</v>
      </c>
      <c r="BO9" s="51" t="s">
        <v>5</v>
      </c>
      <c r="BP9" s="51"/>
      <c r="BQ9" s="51">
        <v>3303650</v>
      </c>
      <c r="BR9" s="51">
        <f t="shared" si="1"/>
        <v>4307712</v>
      </c>
      <c r="BS9" s="51">
        <f t="shared" si="2"/>
        <v>6093362</v>
      </c>
      <c r="BT9" s="50">
        <v>6</v>
      </c>
      <c r="BU9" s="51" t="s">
        <v>5</v>
      </c>
      <c r="BV9" s="51">
        <v>5209600</v>
      </c>
      <c r="BW9" s="51"/>
      <c r="BX9" s="51"/>
      <c r="BY9" s="51"/>
      <c r="BZ9" s="51"/>
      <c r="CA9" s="50">
        <v>6</v>
      </c>
      <c r="CB9" s="51" t="s">
        <v>5</v>
      </c>
      <c r="CC9" s="51">
        <v>800000</v>
      </c>
      <c r="CD9" s="51"/>
      <c r="CE9" s="51"/>
      <c r="CF9" s="51"/>
      <c r="CG9" s="51">
        <f t="shared" si="3"/>
        <v>6009600</v>
      </c>
    </row>
    <row r="10" spans="1:85" s="52" customFormat="1" ht="15.75" customHeight="1">
      <c r="A10" s="50">
        <v>7</v>
      </c>
      <c r="B10" s="51" t="s">
        <v>6</v>
      </c>
      <c r="C10" s="58"/>
      <c r="D10" s="58"/>
      <c r="E10" s="58"/>
      <c r="F10" s="58"/>
      <c r="G10" s="50">
        <v>7</v>
      </c>
      <c r="H10" s="51" t="s">
        <v>6</v>
      </c>
      <c r="I10" s="51"/>
      <c r="J10" s="51">
        <v>6510000</v>
      </c>
      <c r="K10" s="51">
        <v>1526100</v>
      </c>
      <c r="L10" s="51">
        <f t="shared" si="0"/>
        <v>8036100</v>
      </c>
      <c r="M10" s="50">
        <v>7</v>
      </c>
      <c r="N10" s="51" t="s">
        <v>6</v>
      </c>
      <c r="O10" s="51"/>
      <c r="P10" s="51"/>
      <c r="Q10" s="51"/>
      <c r="R10" s="51"/>
      <c r="S10" s="51"/>
      <c r="T10" s="51"/>
      <c r="U10" s="50">
        <v>7</v>
      </c>
      <c r="V10" s="51" t="s">
        <v>6</v>
      </c>
      <c r="W10" s="51"/>
      <c r="X10" s="51"/>
      <c r="Y10" s="51"/>
      <c r="Z10" s="51">
        <v>25000</v>
      </c>
      <c r="AA10" s="51"/>
      <c r="AB10" s="50">
        <v>7</v>
      </c>
      <c r="AC10" s="51" t="s">
        <v>6</v>
      </c>
      <c r="AD10" s="51"/>
      <c r="AE10" s="51">
        <v>130000</v>
      </c>
      <c r="AF10" s="51"/>
      <c r="AG10" s="51">
        <v>50000</v>
      </c>
      <c r="AH10" s="51"/>
      <c r="AI10" s="50">
        <v>7</v>
      </c>
      <c r="AJ10" s="51" t="s">
        <v>6</v>
      </c>
      <c r="AK10" s="51">
        <v>399900</v>
      </c>
      <c r="AL10" s="51"/>
      <c r="AM10" s="51">
        <v>300000</v>
      </c>
      <c r="AN10" s="51"/>
      <c r="AO10" s="51"/>
      <c r="AP10" s="51"/>
      <c r="AQ10" s="50">
        <v>7</v>
      </c>
      <c r="AR10" s="51" t="s">
        <v>6</v>
      </c>
      <c r="AS10" s="51"/>
      <c r="AT10" s="51"/>
      <c r="AU10" s="51"/>
      <c r="AV10" s="51"/>
      <c r="AW10" s="50">
        <v>7</v>
      </c>
      <c r="AX10" s="51" t="s">
        <v>6</v>
      </c>
      <c r="AY10" s="51">
        <v>1321354</v>
      </c>
      <c r="AZ10" s="51">
        <v>673444</v>
      </c>
      <c r="BA10" s="51">
        <v>87643</v>
      </c>
      <c r="BB10" s="50">
        <v>7</v>
      </c>
      <c r="BC10" s="51" t="s">
        <v>6</v>
      </c>
      <c r="BD10" s="51">
        <v>13000</v>
      </c>
      <c r="BE10" s="51">
        <v>1010</v>
      </c>
      <c r="BF10" s="51">
        <v>24894</v>
      </c>
      <c r="BG10" s="51"/>
      <c r="BH10" s="50">
        <v>7</v>
      </c>
      <c r="BI10" s="51" t="s">
        <v>6</v>
      </c>
      <c r="BJ10" s="51">
        <v>14000</v>
      </c>
      <c r="BK10" s="51">
        <v>5000</v>
      </c>
      <c r="BL10" s="51">
        <v>10000</v>
      </c>
      <c r="BM10" s="51"/>
      <c r="BN10" s="50">
        <v>7</v>
      </c>
      <c r="BO10" s="51" t="s">
        <v>6</v>
      </c>
      <c r="BP10" s="51"/>
      <c r="BQ10" s="51">
        <v>22831350</v>
      </c>
      <c r="BR10" s="51">
        <f t="shared" si="1"/>
        <v>25886595</v>
      </c>
      <c r="BS10" s="51">
        <f t="shared" si="2"/>
        <v>33922695</v>
      </c>
      <c r="BT10" s="50">
        <v>7</v>
      </c>
      <c r="BU10" s="51" t="s">
        <v>6</v>
      </c>
      <c r="BV10" s="51">
        <v>10600000</v>
      </c>
      <c r="BW10" s="51"/>
      <c r="BX10" s="51"/>
      <c r="BY10" s="51"/>
      <c r="BZ10" s="51"/>
      <c r="CA10" s="50">
        <v>7</v>
      </c>
      <c r="CB10" s="51" t="s">
        <v>6</v>
      </c>
      <c r="CC10" s="51">
        <v>5000000</v>
      </c>
      <c r="CD10" s="51"/>
      <c r="CE10" s="51"/>
      <c r="CF10" s="51"/>
      <c r="CG10" s="51">
        <f t="shared" si="3"/>
        <v>15600000</v>
      </c>
    </row>
    <row r="11" spans="1:85" s="52" customFormat="1" ht="15.75" customHeight="1">
      <c r="A11" s="50">
        <v>9</v>
      </c>
      <c r="B11" s="51" t="s">
        <v>7</v>
      </c>
      <c r="C11" s="58"/>
      <c r="D11" s="58"/>
      <c r="E11" s="58"/>
      <c r="F11" s="58"/>
      <c r="G11" s="50">
        <v>9</v>
      </c>
      <c r="H11" s="51" t="s">
        <v>7</v>
      </c>
      <c r="I11" s="51"/>
      <c r="J11" s="51">
        <v>9546000</v>
      </c>
      <c r="K11" s="51">
        <v>354650</v>
      </c>
      <c r="L11" s="51">
        <f t="shared" si="0"/>
        <v>9900650</v>
      </c>
      <c r="M11" s="50">
        <v>9</v>
      </c>
      <c r="N11" s="51" t="s">
        <v>7</v>
      </c>
      <c r="O11" s="51"/>
      <c r="P11" s="51"/>
      <c r="Q11" s="51"/>
      <c r="R11" s="51"/>
      <c r="S11" s="51"/>
      <c r="T11" s="51"/>
      <c r="U11" s="50">
        <v>9</v>
      </c>
      <c r="V11" s="51" t="s">
        <v>7</v>
      </c>
      <c r="W11" s="51"/>
      <c r="X11" s="51"/>
      <c r="Y11" s="51"/>
      <c r="Z11" s="51"/>
      <c r="AA11" s="51"/>
      <c r="AB11" s="50">
        <v>9</v>
      </c>
      <c r="AC11" s="51" t="s">
        <v>7</v>
      </c>
      <c r="AD11" s="51"/>
      <c r="AE11" s="51">
        <v>10000</v>
      </c>
      <c r="AF11" s="51"/>
      <c r="AG11" s="51"/>
      <c r="AH11" s="51"/>
      <c r="AI11" s="50">
        <v>9</v>
      </c>
      <c r="AJ11" s="51" t="s">
        <v>7</v>
      </c>
      <c r="AK11" s="51"/>
      <c r="AL11" s="51"/>
      <c r="AM11" s="51"/>
      <c r="AN11" s="51"/>
      <c r="AO11" s="51"/>
      <c r="AP11" s="51"/>
      <c r="AQ11" s="50">
        <v>9</v>
      </c>
      <c r="AR11" s="51" t="s">
        <v>7</v>
      </c>
      <c r="AS11" s="51"/>
      <c r="AT11" s="51"/>
      <c r="AU11" s="51"/>
      <c r="AV11" s="51"/>
      <c r="AW11" s="50">
        <v>9</v>
      </c>
      <c r="AX11" s="51" t="s">
        <v>7</v>
      </c>
      <c r="AY11" s="51"/>
      <c r="AZ11" s="51"/>
      <c r="BA11" s="51"/>
      <c r="BB11" s="50">
        <v>9</v>
      </c>
      <c r="BC11" s="51" t="s">
        <v>7</v>
      </c>
      <c r="BD11" s="51"/>
      <c r="BE11" s="51"/>
      <c r="BF11" s="51"/>
      <c r="BG11" s="51"/>
      <c r="BH11" s="50">
        <v>9</v>
      </c>
      <c r="BI11" s="51" t="s">
        <v>7</v>
      </c>
      <c r="BJ11" s="51">
        <v>9978</v>
      </c>
      <c r="BK11" s="51"/>
      <c r="BL11" s="51">
        <v>5000</v>
      </c>
      <c r="BM11" s="51"/>
      <c r="BN11" s="50">
        <v>9</v>
      </c>
      <c r="BO11" s="51" t="s">
        <v>7</v>
      </c>
      <c r="BP11" s="51"/>
      <c r="BQ11" s="51">
        <v>3303650</v>
      </c>
      <c r="BR11" s="51">
        <f t="shared" si="1"/>
        <v>3328628</v>
      </c>
      <c r="BS11" s="51">
        <f t="shared" si="2"/>
        <v>13229278</v>
      </c>
      <c r="BT11" s="50">
        <v>9</v>
      </c>
      <c r="BU11" s="51" t="s">
        <v>7</v>
      </c>
      <c r="BV11" s="51">
        <v>2150000</v>
      </c>
      <c r="BW11" s="51"/>
      <c r="BX11" s="51"/>
      <c r="BY11" s="51"/>
      <c r="BZ11" s="51"/>
      <c r="CA11" s="50">
        <v>9</v>
      </c>
      <c r="CB11" s="51" t="s">
        <v>7</v>
      </c>
      <c r="CC11" s="51"/>
      <c r="CD11" s="51"/>
      <c r="CE11" s="51"/>
      <c r="CF11" s="51"/>
      <c r="CG11" s="51">
        <f t="shared" si="3"/>
        <v>2150000</v>
      </c>
    </row>
    <row r="12" spans="1:85" s="52" customFormat="1" ht="15.75" customHeight="1">
      <c r="A12" s="50">
        <v>8</v>
      </c>
      <c r="B12" s="51" t="s">
        <v>8</v>
      </c>
      <c r="C12" s="58"/>
      <c r="D12" s="58"/>
      <c r="E12" s="58"/>
      <c r="F12" s="58"/>
      <c r="G12" s="50">
        <v>8</v>
      </c>
      <c r="H12" s="51" t="s">
        <v>8</v>
      </c>
      <c r="I12" s="51"/>
      <c r="J12" s="51">
        <v>3617000</v>
      </c>
      <c r="K12" s="51">
        <v>887800</v>
      </c>
      <c r="L12" s="51">
        <f t="shared" si="0"/>
        <v>4504800</v>
      </c>
      <c r="M12" s="50">
        <v>8</v>
      </c>
      <c r="N12" s="51" t="s">
        <v>8</v>
      </c>
      <c r="O12" s="51"/>
      <c r="P12" s="51"/>
      <c r="Q12" s="51"/>
      <c r="R12" s="51"/>
      <c r="S12" s="51"/>
      <c r="T12" s="51"/>
      <c r="U12" s="50">
        <v>8</v>
      </c>
      <c r="V12" s="51" t="s">
        <v>8</v>
      </c>
      <c r="W12" s="51"/>
      <c r="X12" s="51"/>
      <c r="Y12" s="51"/>
      <c r="Z12" s="51">
        <v>25000</v>
      </c>
      <c r="AA12" s="51"/>
      <c r="AB12" s="50">
        <v>8</v>
      </c>
      <c r="AC12" s="51" t="s">
        <v>8</v>
      </c>
      <c r="AD12" s="51">
        <v>70000</v>
      </c>
      <c r="AE12" s="51">
        <v>120000</v>
      </c>
      <c r="AF12" s="51"/>
      <c r="AG12" s="51"/>
      <c r="AH12" s="51">
        <v>122000</v>
      </c>
      <c r="AI12" s="50">
        <v>8</v>
      </c>
      <c r="AJ12" s="51" t="s">
        <v>8</v>
      </c>
      <c r="AK12" s="51">
        <v>1000000</v>
      </c>
      <c r="AL12" s="51"/>
      <c r="AM12" s="51"/>
      <c r="AN12" s="51"/>
      <c r="AO12" s="51"/>
      <c r="AP12" s="51"/>
      <c r="AQ12" s="50">
        <v>8</v>
      </c>
      <c r="AR12" s="51" t="s">
        <v>8</v>
      </c>
      <c r="AS12" s="51"/>
      <c r="AT12" s="51"/>
      <c r="AU12" s="51"/>
      <c r="AV12" s="51"/>
      <c r="AW12" s="50">
        <v>8</v>
      </c>
      <c r="AX12" s="51" t="s">
        <v>8</v>
      </c>
      <c r="AY12" s="51">
        <v>41750</v>
      </c>
      <c r="AZ12" s="51">
        <v>23877</v>
      </c>
      <c r="BA12" s="51">
        <v>1848</v>
      </c>
      <c r="BB12" s="50">
        <v>8</v>
      </c>
      <c r="BC12" s="51" t="s">
        <v>8</v>
      </c>
      <c r="BD12" s="51">
        <v>972</v>
      </c>
      <c r="BE12" s="51"/>
      <c r="BF12" s="51">
        <v>4951</v>
      </c>
      <c r="BG12" s="51"/>
      <c r="BH12" s="50">
        <v>8</v>
      </c>
      <c r="BI12" s="51" t="s">
        <v>8</v>
      </c>
      <c r="BJ12" s="51">
        <v>10000</v>
      </c>
      <c r="BK12" s="51">
        <v>2094</v>
      </c>
      <c r="BL12" s="51">
        <v>5000</v>
      </c>
      <c r="BM12" s="51"/>
      <c r="BN12" s="50">
        <v>8</v>
      </c>
      <c r="BO12" s="51" t="s">
        <v>8</v>
      </c>
      <c r="BP12" s="51"/>
      <c r="BQ12" s="51"/>
      <c r="BR12" s="51">
        <f t="shared" si="1"/>
        <v>1427492</v>
      </c>
      <c r="BS12" s="51">
        <f t="shared" si="2"/>
        <v>5932292</v>
      </c>
      <c r="BT12" s="50">
        <v>8</v>
      </c>
      <c r="BU12" s="51" t="s">
        <v>8</v>
      </c>
      <c r="BV12" s="51">
        <v>1008000</v>
      </c>
      <c r="BW12" s="51"/>
      <c r="BX12" s="51"/>
      <c r="BY12" s="51"/>
      <c r="BZ12" s="51"/>
      <c r="CA12" s="50">
        <v>8</v>
      </c>
      <c r="CB12" s="51" t="s">
        <v>8</v>
      </c>
      <c r="CC12" s="51"/>
      <c r="CD12" s="51"/>
      <c r="CE12" s="51"/>
      <c r="CF12" s="51"/>
      <c r="CG12" s="51">
        <f t="shared" si="3"/>
        <v>1008000</v>
      </c>
    </row>
    <row r="13" spans="1:85" s="52" customFormat="1" ht="15.75" customHeight="1">
      <c r="A13" s="50">
        <v>11</v>
      </c>
      <c r="B13" s="51" t="s">
        <v>140</v>
      </c>
      <c r="C13" s="58"/>
      <c r="D13" s="58"/>
      <c r="E13" s="58"/>
      <c r="F13" s="58"/>
      <c r="G13" s="50">
        <v>11</v>
      </c>
      <c r="H13" s="51" t="s">
        <v>140</v>
      </c>
      <c r="I13" s="51"/>
      <c r="J13" s="51">
        <v>5035000</v>
      </c>
      <c r="K13" s="51">
        <v>1180300</v>
      </c>
      <c r="L13" s="51">
        <f t="shared" si="0"/>
        <v>6215300</v>
      </c>
      <c r="M13" s="50">
        <v>11</v>
      </c>
      <c r="N13" s="51" t="s">
        <v>140</v>
      </c>
      <c r="O13" s="51"/>
      <c r="P13" s="51"/>
      <c r="Q13" s="51"/>
      <c r="R13" s="51"/>
      <c r="S13" s="51"/>
      <c r="T13" s="51"/>
      <c r="U13" s="50">
        <v>11</v>
      </c>
      <c r="V13" s="51" t="s">
        <v>140</v>
      </c>
      <c r="W13" s="51">
        <v>1994000</v>
      </c>
      <c r="X13" s="51"/>
      <c r="Y13" s="51"/>
      <c r="Z13" s="51"/>
      <c r="AA13" s="51"/>
      <c r="AB13" s="50">
        <v>11</v>
      </c>
      <c r="AC13" s="51" t="s">
        <v>140</v>
      </c>
      <c r="AD13" s="51"/>
      <c r="AE13" s="51"/>
      <c r="AF13" s="51"/>
      <c r="AG13" s="51"/>
      <c r="AH13" s="51"/>
      <c r="AI13" s="50">
        <v>11</v>
      </c>
      <c r="AJ13" s="51" t="s">
        <v>140</v>
      </c>
      <c r="AK13" s="51">
        <v>1100000</v>
      </c>
      <c r="AL13" s="51"/>
      <c r="AM13" s="51"/>
      <c r="AN13" s="51"/>
      <c r="AO13" s="51"/>
      <c r="AP13" s="51"/>
      <c r="AQ13" s="50">
        <v>11</v>
      </c>
      <c r="AR13" s="51" t="s">
        <v>140</v>
      </c>
      <c r="AS13" s="51"/>
      <c r="AT13" s="51"/>
      <c r="AU13" s="51"/>
      <c r="AV13" s="51"/>
      <c r="AW13" s="50">
        <v>11</v>
      </c>
      <c r="AX13" s="51" t="s">
        <v>140</v>
      </c>
      <c r="AY13" s="51"/>
      <c r="AZ13" s="51"/>
      <c r="BA13" s="51"/>
      <c r="BB13" s="50">
        <v>11</v>
      </c>
      <c r="BC13" s="51" t="s">
        <v>140</v>
      </c>
      <c r="BD13" s="51"/>
      <c r="BE13" s="51"/>
      <c r="BF13" s="51"/>
      <c r="BG13" s="51"/>
      <c r="BH13" s="50">
        <v>11</v>
      </c>
      <c r="BI13" s="51" t="s">
        <v>140</v>
      </c>
      <c r="BJ13" s="51">
        <v>10000</v>
      </c>
      <c r="BK13" s="51"/>
      <c r="BL13" s="51">
        <v>5000</v>
      </c>
      <c r="BM13" s="51"/>
      <c r="BN13" s="50">
        <v>11</v>
      </c>
      <c r="BO13" s="51" t="s">
        <v>140</v>
      </c>
      <c r="BP13" s="51"/>
      <c r="BQ13" s="51">
        <v>7706500</v>
      </c>
      <c r="BR13" s="51">
        <f t="shared" si="1"/>
        <v>10815500</v>
      </c>
      <c r="BS13" s="51">
        <f t="shared" si="2"/>
        <v>17030800</v>
      </c>
      <c r="BT13" s="50">
        <v>11</v>
      </c>
      <c r="BU13" s="51" t="s">
        <v>140</v>
      </c>
      <c r="BV13" s="51">
        <v>5922000</v>
      </c>
      <c r="BW13" s="51"/>
      <c r="BX13" s="51"/>
      <c r="BY13" s="51"/>
      <c r="BZ13" s="51"/>
      <c r="CA13" s="50">
        <v>11</v>
      </c>
      <c r="CB13" s="51" t="s">
        <v>140</v>
      </c>
      <c r="CC13" s="51">
        <v>300000</v>
      </c>
      <c r="CD13" s="51"/>
      <c r="CE13" s="51"/>
      <c r="CF13" s="51"/>
      <c r="CG13" s="51">
        <f t="shared" si="3"/>
        <v>6222000</v>
      </c>
    </row>
    <row r="14" spans="1:85" s="52" customFormat="1" ht="15.75" customHeight="1">
      <c r="A14" s="50">
        <v>10</v>
      </c>
      <c r="B14" s="51" t="s">
        <v>10</v>
      </c>
      <c r="C14" s="58"/>
      <c r="D14" s="58"/>
      <c r="E14" s="58"/>
      <c r="F14" s="58"/>
      <c r="G14" s="50">
        <v>10</v>
      </c>
      <c r="H14" s="51" t="s">
        <v>10</v>
      </c>
      <c r="I14" s="51"/>
      <c r="J14" s="51">
        <v>8708000</v>
      </c>
      <c r="K14" s="51">
        <v>2042050</v>
      </c>
      <c r="L14" s="51">
        <f t="shared" si="0"/>
        <v>10750050</v>
      </c>
      <c r="M14" s="50">
        <v>10</v>
      </c>
      <c r="N14" s="51" t="s">
        <v>10</v>
      </c>
      <c r="O14" s="51">
        <v>24000</v>
      </c>
      <c r="P14" s="51"/>
      <c r="Q14" s="51"/>
      <c r="R14" s="51"/>
      <c r="S14" s="51"/>
      <c r="T14" s="51"/>
      <c r="U14" s="50">
        <v>10</v>
      </c>
      <c r="V14" s="51" t="s">
        <v>10</v>
      </c>
      <c r="W14" s="51"/>
      <c r="X14" s="51"/>
      <c r="Y14" s="51"/>
      <c r="Z14" s="51"/>
      <c r="AA14" s="51"/>
      <c r="AB14" s="50">
        <v>10</v>
      </c>
      <c r="AC14" s="51" t="s">
        <v>10</v>
      </c>
      <c r="AD14" s="51"/>
      <c r="AE14" s="51">
        <v>160000</v>
      </c>
      <c r="AF14" s="51"/>
      <c r="AG14" s="51"/>
      <c r="AH14" s="51"/>
      <c r="AI14" s="50">
        <v>10</v>
      </c>
      <c r="AJ14" s="51" t="s">
        <v>10</v>
      </c>
      <c r="AK14" s="51">
        <v>2500000</v>
      </c>
      <c r="AL14" s="51"/>
      <c r="AM14" s="51"/>
      <c r="AN14" s="51"/>
      <c r="AO14" s="51"/>
      <c r="AP14" s="51"/>
      <c r="AQ14" s="50">
        <v>10</v>
      </c>
      <c r="AR14" s="51" t="s">
        <v>10</v>
      </c>
      <c r="AS14" s="51"/>
      <c r="AT14" s="51"/>
      <c r="AU14" s="51"/>
      <c r="AV14" s="51"/>
      <c r="AW14" s="50">
        <v>10</v>
      </c>
      <c r="AX14" s="51" t="s">
        <v>10</v>
      </c>
      <c r="AY14" s="51">
        <v>246638</v>
      </c>
      <c r="AZ14" s="51">
        <v>175781</v>
      </c>
      <c r="BA14" s="51">
        <v>9920</v>
      </c>
      <c r="BB14" s="50">
        <v>10</v>
      </c>
      <c r="BC14" s="51" t="s">
        <v>10</v>
      </c>
      <c r="BD14" s="51">
        <v>4819</v>
      </c>
      <c r="BE14" s="51">
        <v>480</v>
      </c>
      <c r="BF14" s="51">
        <v>5996</v>
      </c>
      <c r="BG14" s="51"/>
      <c r="BH14" s="50">
        <v>10</v>
      </c>
      <c r="BI14" s="51" t="s">
        <v>10</v>
      </c>
      <c r="BJ14" s="51">
        <v>20000</v>
      </c>
      <c r="BK14" s="51">
        <v>15000</v>
      </c>
      <c r="BL14" s="51">
        <v>5000</v>
      </c>
      <c r="BM14" s="51"/>
      <c r="BN14" s="50">
        <v>10</v>
      </c>
      <c r="BO14" s="51" t="s">
        <v>10</v>
      </c>
      <c r="BP14" s="51">
        <v>200000</v>
      </c>
      <c r="BQ14" s="51">
        <v>24223400</v>
      </c>
      <c r="BR14" s="51">
        <f t="shared" si="1"/>
        <v>27591034</v>
      </c>
      <c r="BS14" s="51">
        <f t="shared" si="2"/>
        <v>38341084</v>
      </c>
      <c r="BT14" s="50">
        <v>10</v>
      </c>
      <c r="BU14" s="51" t="s">
        <v>10</v>
      </c>
      <c r="BV14" s="51">
        <v>16360500</v>
      </c>
      <c r="BW14" s="51"/>
      <c r="BX14" s="51"/>
      <c r="BY14" s="51"/>
      <c r="BZ14" s="51"/>
      <c r="CA14" s="50">
        <v>10</v>
      </c>
      <c r="CB14" s="51" t="s">
        <v>10</v>
      </c>
      <c r="CC14" s="51">
        <v>2800000</v>
      </c>
      <c r="CD14" s="51"/>
      <c r="CE14" s="51"/>
      <c r="CF14" s="51"/>
      <c r="CG14" s="51">
        <f t="shared" si="3"/>
        <v>19160500</v>
      </c>
    </row>
    <row r="15" spans="1:85" s="52" customFormat="1" ht="15.75" customHeight="1">
      <c r="A15" s="50">
        <v>13</v>
      </c>
      <c r="B15" s="51" t="s">
        <v>13</v>
      </c>
      <c r="C15" s="58"/>
      <c r="D15" s="58"/>
      <c r="E15" s="58"/>
      <c r="F15" s="58"/>
      <c r="G15" s="50">
        <v>13</v>
      </c>
      <c r="H15" s="51" t="s">
        <v>13</v>
      </c>
      <c r="I15" s="51"/>
      <c r="J15" s="51">
        <v>2893000</v>
      </c>
      <c r="K15" s="51">
        <v>678300</v>
      </c>
      <c r="L15" s="51">
        <f t="shared" si="0"/>
        <v>3571300</v>
      </c>
      <c r="M15" s="50">
        <v>13</v>
      </c>
      <c r="N15" s="51" t="s">
        <v>13</v>
      </c>
      <c r="O15" s="51"/>
      <c r="P15" s="51"/>
      <c r="Q15" s="51"/>
      <c r="R15" s="51"/>
      <c r="S15" s="51"/>
      <c r="T15" s="51"/>
      <c r="U15" s="50">
        <v>13</v>
      </c>
      <c r="V15" s="51" t="s">
        <v>13</v>
      </c>
      <c r="W15" s="51">
        <v>4200000</v>
      </c>
      <c r="X15" s="51"/>
      <c r="Y15" s="51"/>
      <c r="Z15" s="51">
        <v>850000</v>
      </c>
      <c r="AA15" s="51"/>
      <c r="AB15" s="50">
        <v>13</v>
      </c>
      <c r="AC15" s="51" t="s">
        <v>13</v>
      </c>
      <c r="AD15" s="51"/>
      <c r="AE15" s="51">
        <v>150000</v>
      </c>
      <c r="AF15" s="51"/>
      <c r="AG15" s="51"/>
      <c r="AH15" s="51"/>
      <c r="AI15" s="50">
        <v>13</v>
      </c>
      <c r="AJ15" s="51" t="s">
        <v>13</v>
      </c>
      <c r="AK15" s="51">
        <v>606800</v>
      </c>
      <c r="AL15" s="51"/>
      <c r="AM15" s="51"/>
      <c r="AN15" s="51"/>
      <c r="AO15" s="51"/>
      <c r="AP15" s="51">
        <v>594000</v>
      </c>
      <c r="AQ15" s="50">
        <v>13</v>
      </c>
      <c r="AR15" s="51" t="s">
        <v>13</v>
      </c>
      <c r="AS15" s="51"/>
      <c r="AT15" s="51"/>
      <c r="AU15" s="51"/>
      <c r="AV15" s="51"/>
      <c r="AW15" s="50">
        <v>13</v>
      </c>
      <c r="AX15" s="51" t="s">
        <v>13</v>
      </c>
      <c r="AY15" s="51">
        <v>201930</v>
      </c>
      <c r="AZ15" s="51">
        <v>69000</v>
      </c>
      <c r="BA15" s="51">
        <v>5569</v>
      </c>
      <c r="BB15" s="50">
        <v>13</v>
      </c>
      <c r="BC15" s="51" t="s">
        <v>13</v>
      </c>
      <c r="BD15" s="51">
        <v>5959</v>
      </c>
      <c r="BE15" s="51">
        <v>1800</v>
      </c>
      <c r="BF15" s="51">
        <v>10000</v>
      </c>
      <c r="BG15" s="51"/>
      <c r="BH15" s="50">
        <v>13</v>
      </c>
      <c r="BI15" s="51" t="s">
        <v>13</v>
      </c>
      <c r="BJ15" s="51">
        <v>10000</v>
      </c>
      <c r="BK15" s="51">
        <v>5000</v>
      </c>
      <c r="BL15" s="51">
        <v>5000</v>
      </c>
      <c r="BM15" s="51"/>
      <c r="BN15" s="50">
        <v>13</v>
      </c>
      <c r="BO15" s="51" t="s">
        <v>13</v>
      </c>
      <c r="BP15" s="51"/>
      <c r="BQ15" s="51">
        <v>7706500</v>
      </c>
      <c r="BR15" s="51">
        <f t="shared" si="1"/>
        <v>14421558</v>
      </c>
      <c r="BS15" s="51">
        <f t="shared" si="2"/>
        <v>17992858</v>
      </c>
      <c r="BT15" s="50">
        <v>13</v>
      </c>
      <c r="BU15" s="51" t="s">
        <v>13</v>
      </c>
      <c r="BV15" s="51">
        <v>8397200</v>
      </c>
      <c r="BW15" s="51"/>
      <c r="BX15" s="51"/>
      <c r="BY15" s="51"/>
      <c r="BZ15" s="51"/>
      <c r="CA15" s="50">
        <v>13</v>
      </c>
      <c r="CB15" s="51" t="s">
        <v>13</v>
      </c>
      <c r="CC15" s="51">
        <v>3900000</v>
      </c>
      <c r="CD15" s="51"/>
      <c r="CE15" s="51"/>
      <c r="CF15" s="51"/>
      <c r="CG15" s="51">
        <f t="shared" si="3"/>
        <v>12297200</v>
      </c>
    </row>
    <row r="16" spans="1:85" s="52" customFormat="1" ht="15.75" customHeight="1">
      <c r="A16" s="50">
        <v>12</v>
      </c>
      <c r="B16" s="51" t="s">
        <v>11</v>
      </c>
      <c r="C16" s="58"/>
      <c r="D16" s="58"/>
      <c r="E16" s="58"/>
      <c r="F16" s="58"/>
      <c r="G16" s="50">
        <v>12</v>
      </c>
      <c r="H16" s="51" t="s">
        <v>11</v>
      </c>
      <c r="I16" s="51"/>
      <c r="J16" s="51">
        <v>4340000</v>
      </c>
      <c r="K16" s="51">
        <v>1017950</v>
      </c>
      <c r="L16" s="51">
        <f t="shared" si="0"/>
        <v>5357950</v>
      </c>
      <c r="M16" s="50">
        <v>12</v>
      </c>
      <c r="N16" s="51" t="s">
        <v>11</v>
      </c>
      <c r="O16" s="51">
        <v>42580</v>
      </c>
      <c r="P16" s="51"/>
      <c r="Q16" s="51"/>
      <c r="R16" s="51"/>
      <c r="S16" s="51"/>
      <c r="T16" s="51"/>
      <c r="U16" s="50">
        <v>12</v>
      </c>
      <c r="V16" s="51" t="s">
        <v>11</v>
      </c>
      <c r="W16" s="51"/>
      <c r="X16" s="51"/>
      <c r="Y16" s="51"/>
      <c r="Z16" s="51"/>
      <c r="AA16" s="51"/>
      <c r="AB16" s="50">
        <v>12</v>
      </c>
      <c r="AC16" s="51" t="s">
        <v>11</v>
      </c>
      <c r="AD16" s="51"/>
      <c r="AE16" s="51">
        <v>290000</v>
      </c>
      <c r="AF16" s="51"/>
      <c r="AG16" s="51"/>
      <c r="AH16" s="51"/>
      <c r="AI16" s="50">
        <v>12</v>
      </c>
      <c r="AJ16" s="51" t="s">
        <v>11</v>
      </c>
      <c r="AK16" s="51">
        <v>1075000</v>
      </c>
      <c r="AL16" s="51"/>
      <c r="AM16" s="51"/>
      <c r="AN16" s="51"/>
      <c r="AO16" s="51"/>
      <c r="AP16" s="51"/>
      <c r="AQ16" s="50">
        <v>12</v>
      </c>
      <c r="AR16" s="51" t="s">
        <v>11</v>
      </c>
      <c r="AS16" s="51"/>
      <c r="AT16" s="51"/>
      <c r="AU16" s="51"/>
      <c r="AV16" s="51"/>
      <c r="AW16" s="50">
        <v>12</v>
      </c>
      <c r="AX16" s="51" t="s">
        <v>11</v>
      </c>
      <c r="AY16" s="51">
        <v>329703</v>
      </c>
      <c r="AZ16" s="51">
        <v>163200</v>
      </c>
      <c r="BA16" s="51">
        <v>12989</v>
      </c>
      <c r="BB16" s="50">
        <v>12</v>
      </c>
      <c r="BC16" s="51" t="s">
        <v>11</v>
      </c>
      <c r="BD16" s="51">
        <v>5000</v>
      </c>
      <c r="BE16" s="51"/>
      <c r="BF16" s="51">
        <v>15000</v>
      </c>
      <c r="BG16" s="51"/>
      <c r="BH16" s="50">
        <v>12</v>
      </c>
      <c r="BI16" s="51" t="s">
        <v>11</v>
      </c>
      <c r="BJ16" s="51">
        <v>14923</v>
      </c>
      <c r="BK16" s="51">
        <v>9962</v>
      </c>
      <c r="BL16" s="51">
        <v>9991</v>
      </c>
      <c r="BM16" s="51"/>
      <c r="BN16" s="50">
        <v>12</v>
      </c>
      <c r="BO16" s="51" t="s">
        <v>11</v>
      </c>
      <c r="BP16" s="51"/>
      <c r="BQ16" s="51">
        <v>9431891</v>
      </c>
      <c r="BR16" s="51">
        <f t="shared" si="1"/>
        <v>11400239</v>
      </c>
      <c r="BS16" s="51">
        <f t="shared" si="2"/>
        <v>16758189</v>
      </c>
      <c r="BT16" s="50">
        <v>12</v>
      </c>
      <c r="BU16" s="51" t="s">
        <v>11</v>
      </c>
      <c r="BV16" s="51">
        <v>4344704</v>
      </c>
      <c r="BW16" s="51"/>
      <c r="BX16" s="51"/>
      <c r="BY16" s="51"/>
      <c r="BZ16" s="51"/>
      <c r="CA16" s="50">
        <v>12</v>
      </c>
      <c r="CB16" s="51" t="s">
        <v>11</v>
      </c>
      <c r="CC16" s="51">
        <v>1000000</v>
      </c>
      <c r="CD16" s="51"/>
      <c r="CE16" s="51"/>
      <c r="CF16" s="51"/>
      <c r="CG16" s="51">
        <f t="shared" si="3"/>
        <v>5344704</v>
      </c>
    </row>
    <row r="17" spans="1:85" s="52" customFormat="1" ht="15.75" customHeight="1">
      <c r="A17" s="50">
        <v>14</v>
      </c>
      <c r="B17" s="51" t="s">
        <v>12</v>
      </c>
      <c r="C17" s="58"/>
      <c r="D17" s="58"/>
      <c r="E17" s="58"/>
      <c r="F17" s="58"/>
      <c r="G17" s="50">
        <v>14</v>
      </c>
      <c r="H17" s="51" t="s">
        <v>12</v>
      </c>
      <c r="I17" s="51"/>
      <c r="J17" s="51">
        <v>2146000</v>
      </c>
      <c r="K17" s="51">
        <v>339650</v>
      </c>
      <c r="L17" s="51">
        <f t="shared" si="0"/>
        <v>2485650</v>
      </c>
      <c r="M17" s="50">
        <v>14</v>
      </c>
      <c r="N17" s="51" t="s">
        <v>12</v>
      </c>
      <c r="O17" s="51"/>
      <c r="P17" s="51"/>
      <c r="Q17" s="51"/>
      <c r="R17" s="51"/>
      <c r="S17" s="51"/>
      <c r="T17" s="51"/>
      <c r="U17" s="50">
        <v>14</v>
      </c>
      <c r="V17" s="51" t="s">
        <v>12</v>
      </c>
      <c r="W17" s="51"/>
      <c r="X17" s="51"/>
      <c r="Y17" s="51"/>
      <c r="Z17" s="51"/>
      <c r="AA17" s="51"/>
      <c r="AB17" s="50">
        <v>14</v>
      </c>
      <c r="AC17" s="51" t="s">
        <v>12</v>
      </c>
      <c r="AD17" s="51"/>
      <c r="AE17" s="51">
        <v>20000</v>
      </c>
      <c r="AF17" s="51"/>
      <c r="AG17" s="51"/>
      <c r="AH17" s="51"/>
      <c r="AI17" s="50">
        <v>14</v>
      </c>
      <c r="AJ17" s="51" t="s">
        <v>12</v>
      </c>
      <c r="AK17" s="51"/>
      <c r="AL17" s="51"/>
      <c r="AM17" s="51"/>
      <c r="AN17" s="51"/>
      <c r="AO17" s="51"/>
      <c r="AP17" s="51"/>
      <c r="AQ17" s="50">
        <v>14</v>
      </c>
      <c r="AR17" s="51" t="s">
        <v>12</v>
      </c>
      <c r="AS17" s="51"/>
      <c r="AT17" s="51"/>
      <c r="AU17" s="51"/>
      <c r="AV17" s="51"/>
      <c r="AW17" s="50">
        <v>14</v>
      </c>
      <c r="AX17" s="51" t="s">
        <v>12</v>
      </c>
      <c r="AY17" s="51"/>
      <c r="AZ17" s="51"/>
      <c r="BA17" s="51"/>
      <c r="BB17" s="50">
        <v>14</v>
      </c>
      <c r="BC17" s="51" t="s">
        <v>12</v>
      </c>
      <c r="BD17" s="51"/>
      <c r="BE17" s="51"/>
      <c r="BF17" s="51"/>
      <c r="BG17" s="51"/>
      <c r="BH17" s="50">
        <v>14</v>
      </c>
      <c r="BI17" s="51" t="s">
        <v>12</v>
      </c>
      <c r="BJ17" s="51">
        <v>3000</v>
      </c>
      <c r="BK17" s="51">
        <v>5000</v>
      </c>
      <c r="BL17" s="51">
        <v>5000</v>
      </c>
      <c r="BM17" s="51"/>
      <c r="BN17" s="50">
        <v>14</v>
      </c>
      <c r="BO17" s="51" t="s">
        <v>12</v>
      </c>
      <c r="BP17" s="51"/>
      <c r="BQ17" s="51">
        <v>2203100</v>
      </c>
      <c r="BR17" s="51">
        <f t="shared" si="1"/>
        <v>2236100</v>
      </c>
      <c r="BS17" s="51">
        <f t="shared" si="2"/>
        <v>4721750</v>
      </c>
      <c r="BT17" s="50">
        <v>14</v>
      </c>
      <c r="BU17" s="51" t="s">
        <v>12</v>
      </c>
      <c r="BV17" s="51">
        <v>656600</v>
      </c>
      <c r="BW17" s="51"/>
      <c r="BX17" s="51"/>
      <c r="BY17" s="51"/>
      <c r="BZ17" s="51"/>
      <c r="CA17" s="50">
        <v>14</v>
      </c>
      <c r="CB17" s="51" t="s">
        <v>12</v>
      </c>
      <c r="CC17" s="51">
        <v>98500</v>
      </c>
      <c r="CD17" s="51"/>
      <c r="CE17" s="51"/>
      <c r="CF17" s="51"/>
      <c r="CG17" s="51">
        <f t="shared" si="3"/>
        <v>755100</v>
      </c>
    </row>
    <row r="18" spans="1:85" s="52" customFormat="1" ht="15.75" customHeight="1">
      <c r="A18" s="50">
        <v>15</v>
      </c>
      <c r="B18" s="51" t="s">
        <v>14</v>
      </c>
      <c r="C18" s="58"/>
      <c r="D18" s="58"/>
      <c r="E18" s="58">
        <v>3404570</v>
      </c>
      <c r="F18" s="58"/>
      <c r="G18" s="50">
        <v>15</v>
      </c>
      <c r="H18" s="51" t="s">
        <v>14</v>
      </c>
      <c r="I18" s="51"/>
      <c r="J18" s="51">
        <v>6510000</v>
      </c>
      <c r="K18" s="51">
        <v>1701100</v>
      </c>
      <c r="L18" s="51">
        <f t="shared" si="0"/>
        <v>11615670</v>
      </c>
      <c r="M18" s="50">
        <v>15</v>
      </c>
      <c r="N18" s="51" t="s">
        <v>14</v>
      </c>
      <c r="O18" s="51"/>
      <c r="P18" s="51"/>
      <c r="Q18" s="51"/>
      <c r="R18" s="51"/>
      <c r="S18" s="51"/>
      <c r="T18" s="51"/>
      <c r="U18" s="50">
        <v>15</v>
      </c>
      <c r="V18" s="51" t="s">
        <v>14</v>
      </c>
      <c r="W18" s="51"/>
      <c r="X18" s="51"/>
      <c r="Y18" s="51"/>
      <c r="Z18" s="51">
        <v>30000</v>
      </c>
      <c r="AA18" s="51"/>
      <c r="AB18" s="50">
        <v>15</v>
      </c>
      <c r="AC18" s="51" t="s">
        <v>14</v>
      </c>
      <c r="AD18" s="51"/>
      <c r="AE18" s="51">
        <v>160000</v>
      </c>
      <c r="AF18" s="51"/>
      <c r="AG18" s="51"/>
      <c r="AH18" s="51"/>
      <c r="AI18" s="50">
        <v>15</v>
      </c>
      <c r="AJ18" s="51" t="s">
        <v>14</v>
      </c>
      <c r="AK18" s="51">
        <v>152800</v>
      </c>
      <c r="AL18" s="51"/>
      <c r="AM18" s="51"/>
      <c r="AN18" s="51"/>
      <c r="AO18" s="51"/>
      <c r="AP18" s="51"/>
      <c r="AQ18" s="50">
        <v>15</v>
      </c>
      <c r="AR18" s="51" t="s">
        <v>14</v>
      </c>
      <c r="AS18" s="51"/>
      <c r="AT18" s="51"/>
      <c r="AU18" s="51"/>
      <c r="AV18" s="51"/>
      <c r="AW18" s="50">
        <v>15</v>
      </c>
      <c r="AX18" s="51" t="s">
        <v>14</v>
      </c>
      <c r="AY18" s="51">
        <v>71804</v>
      </c>
      <c r="AZ18" s="51">
        <v>29689</v>
      </c>
      <c r="BA18" s="51">
        <v>3718</v>
      </c>
      <c r="BB18" s="50">
        <v>15</v>
      </c>
      <c r="BC18" s="51" t="s">
        <v>14</v>
      </c>
      <c r="BD18" s="51">
        <v>1000</v>
      </c>
      <c r="BE18" s="51"/>
      <c r="BF18" s="51">
        <v>992</v>
      </c>
      <c r="BG18" s="51"/>
      <c r="BH18" s="50">
        <v>15</v>
      </c>
      <c r="BI18" s="51" t="s">
        <v>14</v>
      </c>
      <c r="BJ18" s="51">
        <v>10000</v>
      </c>
      <c r="BK18" s="51">
        <v>8000</v>
      </c>
      <c r="BL18" s="51">
        <v>9994</v>
      </c>
      <c r="BM18" s="51"/>
      <c r="BN18" s="50">
        <v>15</v>
      </c>
      <c r="BO18" s="51" t="s">
        <v>14</v>
      </c>
      <c r="BP18" s="51"/>
      <c r="BQ18" s="51">
        <v>12149650</v>
      </c>
      <c r="BR18" s="51">
        <f t="shared" si="1"/>
        <v>12627647</v>
      </c>
      <c r="BS18" s="51">
        <f t="shared" si="2"/>
        <v>24243317</v>
      </c>
      <c r="BT18" s="50">
        <v>15</v>
      </c>
      <c r="BU18" s="51" t="s">
        <v>14</v>
      </c>
      <c r="BV18" s="51">
        <v>13900000</v>
      </c>
      <c r="BW18" s="51"/>
      <c r="BX18" s="51"/>
      <c r="BY18" s="51"/>
      <c r="BZ18" s="51"/>
      <c r="CA18" s="50">
        <v>15</v>
      </c>
      <c r="CB18" s="51" t="s">
        <v>14</v>
      </c>
      <c r="CC18" s="51">
        <v>800000</v>
      </c>
      <c r="CD18" s="51"/>
      <c r="CE18" s="51"/>
      <c r="CF18" s="51"/>
      <c r="CG18" s="51">
        <f t="shared" si="3"/>
        <v>14700000</v>
      </c>
    </row>
    <row r="19" spans="1:85" s="52" customFormat="1" ht="15.75" customHeight="1">
      <c r="A19" s="50">
        <v>16</v>
      </c>
      <c r="B19" s="51" t="s">
        <v>15</v>
      </c>
      <c r="C19" s="58"/>
      <c r="D19" s="58"/>
      <c r="E19" s="58">
        <v>118984</v>
      </c>
      <c r="F19" s="58"/>
      <c r="G19" s="50">
        <v>16</v>
      </c>
      <c r="H19" s="51" t="s">
        <v>15</v>
      </c>
      <c r="I19" s="51"/>
      <c r="J19" s="51">
        <v>5723000</v>
      </c>
      <c r="K19" s="51">
        <v>1024100</v>
      </c>
      <c r="L19" s="51">
        <f t="shared" si="0"/>
        <v>6866084</v>
      </c>
      <c r="M19" s="50">
        <v>16</v>
      </c>
      <c r="N19" s="51" t="s">
        <v>15</v>
      </c>
      <c r="O19" s="51"/>
      <c r="P19" s="51"/>
      <c r="Q19" s="51"/>
      <c r="R19" s="51"/>
      <c r="S19" s="51"/>
      <c r="T19" s="51"/>
      <c r="U19" s="50">
        <v>16</v>
      </c>
      <c r="V19" s="51" t="s">
        <v>15</v>
      </c>
      <c r="W19" s="51"/>
      <c r="X19" s="51"/>
      <c r="Y19" s="51"/>
      <c r="Z19" s="51"/>
      <c r="AA19" s="51"/>
      <c r="AB19" s="50">
        <v>16</v>
      </c>
      <c r="AC19" s="51" t="s">
        <v>15</v>
      </c>
      <c r="AD19" s="51"/>
      <c r="AE19" s="51"/>
      <c r="AF19" s="51"/>
      <c r="AG19" s="51">
        <v>2000</v>
      </c>
      <c r="AH19" s="51"/>
      <c r="AI19" s="50">
        <v>16</v>
      </c>
      <c r="AJ19" s="51" t="s">
        <v>15</v>
      </c>
      <c r="AK19" s="51">
        <v>212000</v>
      </c>
      <c r="AL19" s="51"/>
      <c r="AM19" s="51"/>
      <c r="AN19" s="51"/>
      <c r="AO19" s="51"/>
      <c r="AP19" s="51"/>
      <c r="AQ19" s="50">
        <v>16</v>
      </c>
      <c r="AR19" s="51" t="s">
        <v>15</v>
      </c>
      <c r="AS19" s="51"/>
      <c r="AT19" s="51"/>
      <c r="AU19" s="51"/>
      <c r="AV19" s="51"/>
      <c r="AW19" s="50">
        <v>16</v>
      </c>
      <c r="AX19" s="51" t="s">
        <v>15</v>
      </c>
      <c r="AY19" s="51"/>
      <c r="AZ19" s="51"/>
      <c r="BA19" s="51"/>
      <c r="BB19" s="50">
        <v>16</v>
      </c>
      <c r="BC19" s="51" t="s">
        <v>15</v>
      </c>
      <c r="BD19" s="51"/>
      <c r="BE19" s="51"/>
      <c r="BF19" s="51"/>
      <c r="BG19" s="51"/>
      <c r="BH19" s="50">
        <v>16</v>
      </c>
      <c r="BI19" s="51" t="s">
        <v>15</v>
      </c>
      <c r="BJ19" s="51">
        <v>10000</v>
      </c>
      <c r="BK19" s="51"/>
      <c r="BL19" s="51">
        <v>5000</v>
      </c>
      <c r="BM19" s="51"/>
      <c r="BN19" s="50">
        <v>16</v>
      </c>
      <c r="BO19" s="51" t="s">
        <v>15</v>
      </c>
      <c r="BP19" s="51"/>
      <c r="BQ19" s="51">
        <v>13543250</v>
      </c>
      <c r="BR19" s="51">
        <f t="shared" si="1"/>
        <v>13772250</v>
      </c>
      <c r="BS19" s="51">
        <f t="shared" si="2"/>
        <v>20638334</v>
      </c>
      <c r="BT19" s="50">
        <v>16</v>
      </c>
      <c r="BU19" s="51" t="s">
        <v>15</v>
      </c>
      <c r="BV19" s="51">
        <v>2456419</v>
      </c>
      <c r="BW19" s="51"/>
      <c r="BX19" s="51"/>
      <c r="BY19" s="51"/>
      <c r="BZ19" s="51"/>
      <c r="CA19" s="50">
        <v>16</v>
      </c>
      <c r="CB19" s="51" t="s">
        <v>15</v>
      </c>
      <c r="CC19" s="51"/>
      <c r="CD19" s="51"/>
      <c r="CE19" s="51"/>
      <c r="CF19" s="51"/>
      <c r="CG19" s="51">
        <f t="shared" si="3"/>
        <v>2456419</v>
      </c>
    </row>
    <row r="20" spans="1:85" s="52" customFormat="1" ht="15.75" customHeight="1">
      <c r="A20" s="50">
        <v>19</v>
      </c>
      <c r="B20" s="51" t="s">
        <v>16</v>
      </c>
      <c r="C20" s="58"/>
      <c r="D20" s="58"/>
      <c r="E20" s="58"/>
      <c r="F20" s="58"/>
      <c r="G20" s="50">
        <v>19</v>
      </c>
      <c r="H20" s="51" t="s">
        <v>16</v>
      </c>
      <c r="I20" s="51"/>
      <c r="J20" s="51">
        <v>4340000</v>
      </c>
      <c r="K20" s="51">
        <v>1017950</v>
      </c>
      <c r="L20" s="51">
        <f t="shared" si="0"/>
        <v>5357950</v>
      </c>
      <c r="M20" s="50">
        <v>19</v>
      </c>
      <c r="N20" s="51" t="s">
        <v>16</v>
      </c>
      <c r="O20" s="51"/>
      <c r="P20" s="51"/>
      <c r="Q20" s="51"/>
      <c r="R20" s="51"/>
      <c r="S20" s="51"/>
      <c r="T20" s="51"/>
      <c r="U20" s="50">
        <v>19</v>
      </c>
      <c r="V20" s="51" t="s">
        <v>16</v>
      </c>
      <c r="W20" s="51"/>
      <c r="X20" s="51"/>
      <c r="Y20" s="51"/>
      <c r="Z20" s="51"/>
      <c r="AA20" s="51"/>
      <c r="AB20" s="50">
        <v>19</v>
      </c>
      <c r="AC20" s="51" t="s">
        <v>16</v>
      </c>
      <c r="AD20" s="51">
        <v>20000</v>
      </c>
      <c r="AE20" s="51">
        <v>60000</v>
      </c>
      <c r="AF20" s="51"/>
      <c r="AG20" s="51"/>
      <c r="AH20" s="51"/>
      <c r="AI20" s="50">
        <v>19</v>
      </c>
      <c r="AJ20" s="51" t="s">
        <v>16</v>
      </c>
      <c r="AK20" s="51"/>
      <c r="AL20" s="51">
        <v>6500000</v>
      </c>
      <c r="AM20" s="51"/>
      <c r="AN20" s="51"/>
      <c r="AO20" s="51"/>
      <c r="AP20" s="51"/>
      <c r="AQ20" s="50">
        <v>19</v>
      </c>
      <c r="AR20" s="51" t="s">
        <v>16</v>
      </c>
      <c r="AS20" s="51"/>
      <c r="AT20" s="51"/>
      <c r="AU20" s="51"/>
      <c r="AV20" s="51"/>
      <c r="AW20" s="50">
        <v>19</v>
      </c>
      <c r="AX20" s="51" t="s">
        <v>16</v>
      </c>
      <c r="AY20" s="51">
        <v>171666</v>
      </c>
      <c r="AZ20" s="51">
        <v>98000</v>
      </c>
      <c r="BA20" s="51">
        <v>8583</v>
      </c>
      <c r="BB20" s="50">
        <v>19</v>
      </c>
      <c r="BC20" s="51" t="s">
        <v>16</v>
      </c>
      <c r="BD20" s="51">
        <v>5000</v>
      </c>
      <c r="BE20" s="51"/>
      <c r="BF20" s="51">
        <v>8000</v>
      </c>
      <c r="BG20" s="51"/>
      <c r="BH20" s="50">
        <v>19</v>
      </c>
      <c r="BI20" s="51" t="s">
        <v>16</v>
      </c>
      <c r="BJ20" s="51">
        <v>9126</v>
      </c>
      <c r="BK20" s="51">
        <v>4962</v>
      </c>
      <c r="BL20" s="51">
        <v>5000</v>
      </c>
      <c r="BM20" s="51"/>
      <c r="BN20" s="50">
        <v>19</v>
      </c>
      <c r="BO20" s="51" t="s">
        <v>16</v>
      </c>
      <c r="BP20" s="51"/>
      <c r="BQ20" s="51">
        <v>9909600</v>
      </c>
      <c r="BR20" s="51">
        <f t="shared" si="1"/>
        <v>16799937</v>
      </c>
      <c r="BS20" s="51">
        <f t="shared" si="2"/>
        <v>22157887</v>
      </c>
      <c r="BT20" s="50">
        <v>19</v>
      </c>
      <c r="BU20" s="51" t="s">
        <v>16</v>
      </c>
      <c r="BV20" s="51">
        <v>31380000</v>
      </c>
      <c r="BW20" s="51"/>
      <c r="BX20" s="51"/>
      <c r="BY20" s="51"/>
      <c r="BZ20" s="51"/>
      <c r="CA20" s="50">
        <v>19</v>
      </c>
      <c r="CB20" s="51" t="s">
        <v>16</v>
      </c>
      <c r="CC20" s="51">
        <v>4100000</v>
      </c>
      <c r="CD20" s="51"/>
      <c r="CE20" s="51"/>
      <c r="CF20" s="51"/>
      <c r="CG20" s="51">
        <f t="shared" si="3"/>
        <v>35480000</v>
      </c>
    </row>
    <row r="21" spans="1:85" s="52" customFormat="1" ht="15.75" customHeight="1">
      <c r="A21" s="50">
        <v>17</v>
      </c>
      <c r="B21" s="51" t="s">
        <v>17</v>
      </c>
      <c r="C21" s="58"/>
      <c r="D21" s="58"/>
      <c r="E21" s="58"/>
      <c r="F21" s="58"/>
      <c r="G21" s="50">
        <v>17</v>
      </c>
      <c r="H21" s="51" t="s">
        <v>17</v>
      </c>
      <c r="I21" s="51"/>
      <c r="J21" s="51">
        <v>7205000</v>
      </c>
      <c r="K21" s="51">
        <v>1689100</v>
      </c>
      <c r="L21" s="51">
        <f t="shared" si="0"/>
        <v>8894100</v>
      </c>
      <c r="M21" s="50">
        <v>17</v>
      </c>
      <c r="N21" s="51" t="s">
        <v>17</v>
      </c>
      <c r="O21" s="51"/>
      <c r="P21" s="51"/>
      <c r="Q21" s="51"/>
      <c r="R21" s="51"/>
      <c r="S21" s="51"/>
      <c r="T21" s="51"/>
      <c r="U21" s="50">
        <v>17</v>
      </c>
      <c r="V21" s="51" t="s">
        <v>17</v>
      </c>
      <c r="W21" s="51"/>
      <c r="X21" s="51"/>
      <c r="Y21" s="51"/>
      <c r="Z21" s="51"/>
      <c r="AA21" s="51"/>
      <c r="AB21" s="50">
        <v>17</v>
      </c>
      <c r="AC21" s="51" t="s">
        <v>17</v>
      </c>
      <c r="AD21" s="51"/>
      <c r="AE21" s="51">
        <v>150000</v>
      </c>
      <c r="AF21" s="51"/>
      <c r="AG21" s="51"/>
      <c r="AH21" s="51"/>
      <c r="AI21" s="50">
        <v>17</v>
      </c>
      <c r="AJ21" s="51" t="s">
        <v>17</v>
      </c>
      <c r="AK21" s="51">
        <v>400000</v>
      </c>
      <c r="AL21" s="51"/>
      <c r="AM21" s="51"/>
      <c r="AN21" s="51"/>
      <c r="AO21" s="51"/>
      <c r="AP21" s="51"/>
      <c r="AQ21" s="50">
        <v>17</v>
      </c>
      <c r="AR21" s="51" t="s">
        <v>17</v>
      </c>
      <c r="AS21" s="51"/>
      <c r="AT21" s="51"/>
      <c r="AU21" s="51"/>
      <c r="AV21" s="51"/>
      <c r="AW21" s="50">
        <v>17</v>
      </c>
      <c r="AX21" s="51" t="s">
        <v>17</v>
      </c>
      <c r="AY21" s="51">
        <v>304220</v>
      </c>
      <c r="AZ21" s="51">
        <v>183337</v>
      </c>
      <c r="BA21" s="51">
        <v>15137</v>
      </c>
      <c r="BB21" s="50">
        <v>17</v>
      </c>
      <c r="BC21" s="51" t="s">
        <v>17</v>
      </c>
      <c r="BD21" s="51">
        <v>2984</v>
      </c>
      <c r="BE21" s="51"/>
      <c r="BF21" s="51">
        <v>3687</v>
      </c>
      <c r="BG21" s="51"/>
      <c r="BH21" s="50">
        <v>17</v>
      </c>
      <c r="BI21" s="51" t="s">
        <v>17</v>
      </c>
      <c r="BJ21" s="51">
        <v>10000</v>
      </c>
      <c r="BK21" s="51">
        <v>5000</v>
      </c>
      <c r="BL21" s="51">
        <v>10000</v>
      </c>
      <c r="BM21" s="51"/>
      <c r="BN21" s="50">
        <v>17</v>
      </c>
      <c r="BO21" s="51" t="s">
        <v>17</v>
      </c>
      <c r="BP21" s="51"/>
      <c r="BQ21" s="51">
        <v>3303650</v>
      </c>
      <c r="BR21" s="51">
        <f t="shared" si="1"/>
        <v>4388015</v>
      </c>
      <c r="BS21" s="51">
        <f t="shared" si="2"/>
        <v>13282115</v>
      </c>
      <c r="BT21" s="50">
        <v>17</v>
      </c>
      <c r="BU21" s="51" t="s">
        <v>17</v>
      </c>
      <c r="BV21" s="51">
        <v>50000</v>
      </c>
      <c r="BW21" s="51"/>
      <c r="BX21" s="51"/>
      <c r="BY21" s="51"/>
      <c r="BZ21" s="51"/>
      <c r="CA21" s="50">
        <v>17</v>
      </c>
      <c r="CB21" s="51" t="s">
        <v>17</v>
      </c>
      <c r="CC21" s="51"/>
      <c r="CD21" s="51"/>
      <c r="CE21" s="51"/>
      <c r="CF21" s="51"/>
      <c r="CG21" s="51">
        <f t="shared" si="3"/>
        <v>50000</v>
      </c>
    </row>
    <row r="22" spans="1:85" s="52" customFormat="1" ht="15.75" customHeight="1">
      <c r="A22" s="50">
        <v>18</v>
      </c>
      <c r="B22" s="51" t="s">
        <v>18</v>
      </c>
      <c r="C22" s="58"/>
      <c r="D22" s="58"/>
      <c r="E22" s="58"/>
      <c r="F22" s="58"/>
      <c r="G22" s="50">
        <v>18</v>
      </c>
      <c r="H22" s="51" t="s">
        <v>18</v>
      </c>
      <c r="I22" s="51"/>
      <c r="J22" s="51">
        <v>3039000</v>
      </c>
      <c r="K22" s="51">
        <v>712400</v>
      </c>
      <c r="L22" s="51">
        <f t="shared" si="0"/>
        <v>3751400</v>
      </c>
      <c r="M22" s="50">
        <v>18</v>
      </c>
      <c r="N22" s="51" t="s">
        <v>18</v>
      </c>
      <c r="O22" s="51"/>
      <c r="P22" s="51"/>
      <c r="Q22" s="51"/>
      <c r="R22" s="51"/>
      <c r="S22" s="51"/>
      <c r="T22" s="51"/>
      <c r="U22" s="50">
        <v>18</v>
      </c>
      <c r="V22" s="51" t="s">
        <v>18</v>
      </c>
      <c r="W22" s="51"/>
      <c r="X22" s="51"/>
      <c r="Y22" s="51"/>
      <c r="Z22" s="51"/>
      <c r="AA22" s="51"/>
      <c r="AB22" s="50">
        <v>18</v>
      </c>
      <c r="AC22" s="51" t="s">
        <v>18</v>
      </c>
      <c r="AD22" s="51"/>
      <c r="AE22" s="51">
        <v>70000</v>
      </c>
      <c r="AF22" s="51"/>
      <c r="AG22" s="51"/>
      <c r="AH22" s="51"/>
      <c r="AI22" s="50">
        <v>18</v>
      </c>
      <c r="AJ22" s="51" t="s">
        <v>18</v>
      </c>
      <c r="AK22" s="51">
        <v>537442</v>
      </c>
      <c r="AL22" s="51"/>
      <c r="AM22" s="51"/>
      <c r="AN22" s="51"/>
      <c r="AO22" s="51"/>
      <c r="AP22" s="51"/>
      <c r="AQ22" s="50">
        <v>18</v>
      </c>
      <c r="AR22" s="51" t="s">
        <v>18</v>
      </c>
      <c r="AS22" s="51"/>
      <c r="AT22" s="51"/>
      <c r="AU22" s="51"/>
      <c r="AV22" s="51"/>
      <c r="AW22" s="50">
        <v>18</v>
      </c>
      <c r="AX22" s="51" t="s">
        <v>18</v>
      </c>
      <c r="AY22" s="51">
        <v>158547</v>
      </c>
      <c r="AZ22" s="51"/>
      <c r="BA22" s="51"/>
      <c r="BB22" s="50">
        <v>18</v>
      </c>
      <c r="BC22" s="51" t="s">
        <v>18</v>
      </c>
      <c r="BD22" s="51"/>
      <c r="BE22" s="51"/>
      <c r="BF22" s="51"/>
      <c r="BG22" s="51"/>
      <c r="BH22" s="50">
        <v>18</v>
      </c>
      <c r="BI22" s="51" t="s">
        <v>18</v>
      </c>
      <c r="BJ22" s="51">
        <v>9991</v>
      </c>
      <c r="BK22" s="51"/>
      <c r="BL22" s="51">
        <v>5000</v>
      </c>
      <c r="BM22" s="51"/>
      <c r="BN22" s="50">
        <v>18</v>
      </c>
      <c r="BO22" s="51" t="s">
        <v>18</v>
      </c>
      <c r="BP22" s="51"/>
      <c r="BQ22" s="51">
        <v>7706500</v>
      </c>
      <c r="BR22" s="51">
        <f t="shared" si="1"/>
        <v>8487480</v>
      </c>
      <c r="BS22" s="51">
        <f t="shared" si="2"/>
        <v>12238880</v>
      </c>
      <c r="BT22" s="50">
        <v>18</v>
      </c>
      <c r="BU22" s="51" t="s">
        <v>18</v>
      </c>
      <c r="BV22" s="51">
        <v>7474800</v>
      </c>
      <c r="BW22" s="51"/>
      <c r="BX22" s="51"/>
      <c r="BY22" s="51"/>
      <c r="BZ22" s="51"/>
      <c r="CA22" s="50">
        <v>18</v>
      </c>
      <c r="CB22" s="51" t="s">
        <v>18</v>
      </c>
      <c r="CC22" s="51">
        <v>1400000</v>
      </c>
      <c r="CD22" s="51"/>
      <c r="CE22" s="51"/>
      <c r="CF22" s="51"/>
      <c r="CG22" s="51">
        <f t="shared" si="3"/>
        <v>8874800</v>
      </c>
    </row>
    <row r="23" spans="1:85" s="52" customFormat="1" ht="15.75" customHeight="1">
      <c r="A23" s="50">
        <v>20</v>
      </c>
      <c r="B23" s="51" t="s">
        <v>19</v>
      </c>
      <c r="C23" s="58"/>
      <c r="D23" s="58"/>
      <c r="E23" s="58"/>
      <c r="F23" s="58"/>
      <c r="G23" s="50">
        <v>20</v>
      </c>
      <c r="H23" s="51" t="s">
        <v>19</v>
      </c>
      <c r="I23" s="51"/>
      <c r="J23" s="51">
        <v>4340000</v>
      </c>
      <c r="K23" s="51">
        <v>1017950</v>
      </c>
      <c r="L23" s="51">
        <f t="shared" si="0"/>
        <v>5357950</v>
      </c>
      <c r="M23" s="50">
        <v>20</v>
      </c>
      <c r="N23" s="51" t="s">
        <v>19</v>
      </c>
      <c r="O23" s="51"/>
      <c r="P23" s="51"/>
      <c r="Q23" s="51"/>
      <c r="R23" s="51"/>
      <c r="S23" s="51"/>
      <c r="T23" s="51"/>
      <c r="U23" s="50">
        <v>20</v>
      </c>
      <c r="V23" s="51" t="s">
        <v>19</v>
      </c>
      <c r="W23" s="51"/>
      <c r="X23" s="51"/>
      <c r="Y23" s="51"/>
      <c r="Z23" s="51">
        <v>140000</v>
      </c>
      <c r="AA23" s="51"/>
      <c r="AB23" s="50">
        <v>20</v>
      </c>
      <c r="AC23" s="51" t="s">
        <v>19</v>
      </c>
      <c r="AD23" s="51"/>
      <c r="AE23" s="51">
        <v>50000</v>
      </c>
      <c r="AF23" s="51"/>
      <c r="AG23" s="51"/>
      <c r="AH23" s="51"/>
      <c r="AI23" s="50">
        <v>20</v>
      </c>
      <c r="AJ23" s="51" t="s">
        <v>19</v>
      </c>
      <c r="AK23" s="51"/>
      <c r="AL23" s="51"/>
      <c r="AM23" s="51"/>
      <c r="AN23" s="51"/>
      <c r="AO23" s="51">
        <v>224700</v>
      </c>
      <c r="AP23" s="51"/>
      <c r="AQ23" s="50">
        <v>20</v>
      </c>
      <c r="AR23" s="51" t="s">
        <v>19</v>
      </c>
      <c r="AS23" s="51"/>
      <c r="AT23" s="51"/>
      <c r="AU23" s="51"/>
      <c r="AV23" s="51"/>
      <c r="AW23" s="50">
        <v>20</v>
      </c>
      <c r="AX23" s="51" t="s">
        <v>19</v>
      </c>
      <c r="AY23" s="51">
        <v>169180</v>
      </c>
      <c r="AZ23" s="51">
        <v>76815</v>
      </c>
      <c r="BA23" s="51">
        <v>2680</v>
      </c>
      <c r="BB23" s="50">
        <v>20</v>
      </c>
      <c r="BC23" s="51" t="s">
        <v>19</v>
      </c>
      <c r="BD23" s="51">
        <v>947</v>
      </c>
      <c r="BE23" s="51"/>
      <c r="BF23" s="51">
        <v>942</v>
      </c>
      <c r="BG23" s="51"/>
      <c r="BH23" s="50">
        <v>20</v>
      </c>
      <c r="BI23" s="51" t="s">
        <v>19</v>
      </c>
      <c r="BJ23" s="51">
        <v>10000</v>
      </c>
      <c r="BK23" s="51">
        <v>5000</v>
      </c>
      <c r="BL23" s="51">
        <v>5000</v>
      </c>
      <c r="BM23" s="51"/>
      <c r="BN23" s="50">
        <v>20</v>
      </c>
      <c r="BO23" s="51" t="s">
        <v>19</v>
      </c>
      <c r="BP23" s="51"/>
      <c r="BQ23" s="51">
        <v>2553100</v>
      </c>
      <c r="BR23" s="51">
        <f t="shared" si="1"/>
        <v>3238364</v>
      </c>
      <c r="BS23" s="51">
        <f t="shared" si="2"/>
        <v>8596314</v>
      </c>
      <c r="BT23" s="50">
        <v>20</v>
      </c>
      <c r="BU23" s="51" t="s">
        <v>19</v>
      </c>
      <c r="BV23" s="51">
        <v>13125000</v>
      </c>
      <c r="BW23" s="51"/>
      <c r="BX23" s="51"/>
      <c r="BY23" s="51"/>
      <c r="BZ23" s="51"/>
      <c r="CA23" s="50">
        <v>20</v>
      </c>
      <c r="CB23" s="51" t="s">
        <v>19</v>
      </c>
      <c r="CC23" s="51">
        <v>200000</v>
      </c>
      <c r="CD23" s="51"/>
      <c r="CE23" s="51"/>
      <c r="CF23" s="51"/>
      <c r="CG23" s="51">
        <f t="shared" si="3"/>
        <v>13325000</v>
      </c>
    </row>
    <row r="24" spans="1:85" s="52" customFormat="1" ht="15.75" customHeight="1">
      <c r="A24" s="50">
        <v>22</v>
      </c>
      <c r="B24" s="51" t="s">
        <v>20</v>
      </c>
      <c r="C24" s="58"/>
      <c r="D24" s="58"/>
      <c r="E24" s="58"/>
      <c r="F24" s="58"/>
      <c r="G24" s="50">
        <v>22</v>
      </c>
      <c r="H24" s="51" t="s">
        <v>20</v>
      </c>
      <c r="I24" s="51"/>
      <c r="J24" s="51">
        <v>3039000</v>
      </c>
      <c r="K24" s="51">
        <v>712250</v>
      </c>
      <c r="L24" s="51">
        <f t="shared" si="0"/>
        <v>3751250</v>
      </c>
      <c r="M24" s="50">
        <v>22</v>
      </c>
      <c r="N24" s="51" t="s">
        <v>20</v>
      </c>
      <c r="O24" s="51"/>
      <c r="P24" s="51"/>
      <c r="Q24" s="51"/>
      <c r="R24" s="51"/>
      <c r="S24" s="51"/>
      <c r="T24" s="51"/>
      <c r="U24" s="50">
        <v>22</v>
      </c>
      <c r="V24" s="51" t="s">
        <v>20</v>
      </c>
      <c r="W24" s="51"/>
      <c r="X24" s="51"/>
      <c r="Y24" s="51"/>
      <c r="Z24" s="51">
        <v>80000</v>
      </c>
      <c r="AA24" s="51"/>
      <c r="AB24" s="50">
        <v>22</v>
      </c>
      <c r="AC24" s="51" t="s">
        <v>20</v>
      </c>
      <c r="AD24" s="51"/>
      <c r="AE24" s="51"/>
      <c r="AF24" s="51"/>
      <c r="AG24" s="51"/>
      <c r="AH24" s="51"/>
      <c r="AI24" s="50">
        <v>22</v>
      </c>
      <c r="AJ24" s="51" t="s">
        <v>20</v>
      </c>
      <c r="AK24" s="51"/>
      <c r="AL24" s="51"/>
      <c r="AM24" s="51"/>
      <c r="AN24" s="51"/>
      <c r="AO24" s="51"/>
      <c r="AP24" s="51"/>
      <c r="AQ24" s="50">
        <v>22</v>
      </c>
      <c r="AR24" s="51" t="s">
        <v>20</v>
      </c>
      <c r="AS24" s="51"/>
      <c r="AT24" s="51"/>
      <c r="AU24" s="51"/>
      <c r="AV24" s="51"/>
      <c r="AW24" s="50">
        <v>22</v>
      </c>
      <c r="AX24" s="51" t="s">
        <v>20</v>
      </c>
      <c r="AY24" s="51"/>
      <c r="AZ24" s="51"/>
      <c r="BA24" s="51"/>
      <c r="BB24" s="50">
        <v>22</v>
      </c>
      <c r="BC24" s="51" t="s">
        <v>20</v>
      </c>
      <c r="BD24" s="51"/>
      <c r="BE24" s="51"/>
      <c r="BF24" s="51">
        <v>3000</v>
      </c>
      <c r="BG24" s="51"/>
      <c r="BH24" s="50">
        <v>22</v>
      </c>
      <c r="BI24" s="51" t="s">
        <v>20</v>
      </c>
      <c r="BJ24" s="51">
        <v>10000</v>
      </c>
      <c r="BK24" s="51">
        <v>25000</v>
      </c>
      <c r="BL24" s="51">
        <v>5000</v>
      </c>
      <c r="BM24" s="51"/>
      <c r="BN24" s="50">
        <v>22</v>
      </c>
      <c r="BO24" s="51" t="s">
        <v>20</v>
      </c>
      <c r="BP24" s="51"/>
      <c r="BQ24" s="51"/>
      <c r="BR24" s="51">
        <f t="shared" si="1"/>
        <v>123000</v>
      </c>
      <c r="BS24" s="51">
        <f t="shared" si="2"/>
        <v>3874250</v>
      </c>
      <c r="BT24" s="50">
        <v>22</v>
      </c>
      <c r="BU24" s="51" t="s">
        <v>20</v>
      </c>
      <c r="BV24" s="51"/>
      <c r="BW24" s="51"/>
      <c r="BX24" s="51"/>
      <c r="BY24" s="51"/>
      <c r="BZ24" s="51"/>
      <c r="CA24" s="50">
        <v>22</v>
      </c>
      <c r="CB24" s="51" t="s">
        <v>20</v>
      </c>
      <c r="CC24" s="51">
        <v>300000</v>
      </c>
      <c r="CD24" s="51"/>
      <c r="CE24" s="51"/>
      <c r="CF24" s="51"/>
      <c r="CG24" s="51">
        <f t="shared" si="3"/>
        <v>300000</v>
      </c>
    </row>
    <row r="25" spans="1:85" s="52" customFormat="1" ht="15.75" customHeight="1">
      <c r="A25" s="50">
        <v>21</v>
      </c>
      <c r="B25" s="51" t="s">
        <v>21</v>
      </c>
      <c r="C25" s="58"/>
      <c r="D25" s="58"/>
      <c r="E25" s="58"/>
      <c r="F25" s="58"/>
      <c r="G25" s="50">
        <v>21</v>
      </c>
      <c r="H25" s="51" t="s">
        <v>21</v>
      </c>
      <c r="I25" s="51"/>
      <c r="J25" s="51">
        <v>10154000</v>
      </c>
      <c r="K25" s="51">
        <v>2380700</v>
      </c>
      <c r="L25" s="51">
        <f t="shared" si="0"/>
        <v>12534700</v>
      </c>
      <c r="M25" s="50">
        <v>21</v>
      </c>
      <c r="N25" s="51" t="s">
        <v>21</v>
      </c>
      <c r="O25" s="51"/>
      <c r="P25" s="51"/>
      <c r="Q25" s="51"/>
      <c r="R25" s="51"/>
      <c r="S25" s="51"/>
      <c r="T25" s="51"/>
      <c r="U25" s="50">
        <v>21</v>
      </c>
      <c r="V25" s="51" t="s">
        <v>21</v>
      </c>
      <c r="W25" s="51"/>
      <c r="X25" s="51"/>
      <c r="Y25" s="51"/>
      <c r="Z25" s="51"/>
      <c r="AA25" s="51"/>
      <c r="AB25" s="50">
        <v>21</v>
      </c>
      <c r="AC25" s="51" t="s">
        <v>21</v>
      </c>
      <c r="AD25" s="51"/>
      <c r="AE25" s="51">
        <v>290000</v>
      </c>
      <c r="AF25" s="51"/>
      <c r="AG25" s="51">
        <v>592500</v>
      </c>
      <c r="AH25" s="51"/>
      <c r="AI25" s="50">
        <v>21</v>
      </c>
      <c r="AJ25" s="51" t="s">
        <v>21</v>
      </c>
      <c r="AK25" s="51"/>
      <c r="AL25" s="51">
        <v>67400</v>
      </c>
      <c r="AM25" s="51"/>
      <c r="AN25" s="51"/>
      <c r="AO25" s="51"/>
      <c r="AP25" s="51"/>
      <c r="AQ25" s="50">
        <v>21</v>
      </c>
      <c r="AR25" s="51" t="s">
        <v>21</v>
      </c>
      <c r="AS25" s="51"/>
      <c r="AT25" s="51"/>
      <c r="AU25" s="51"/>
      <c r="AV25" s="51"/>
      <c r="AW25" s="50">
        <v>21</v>
      </c>
      <c r="AX25" s="51" t="s">
        <v>21</v>
      </c>
      <c r="AY25" s="51">
        <v>321423</v>
      </c>
      <c r="AZ25" s="51">
        <v>177903</v>
      </c>
      <c r="BA25" s="51">
        <v>15810</v>
      </c>
      <c r="BB25" s="50">
        <v>21</v>
      </c>
      <c r="BC25" s="51" t="s">
        <v>21</v>
      </c>
      <c r="BD25" s="51">
        <v>3747</v>
      </c>
      <c r="BE25" s="51"/>
      <c r="BF25" s="51">
        <v>4748</v>
      </c>
      <c r="BG25" s="51"/>
      <c r="BH25" s="50">
        <v>21</v>
      </c>
      <c r="BI25" s="51" t="s">
        <v>21</v>
      </c>
      <c r="BJ25" s="51">
        <v>10000</v>
      </c>
      <c r="BK25" s="51">
        <v>5000</v>
      </c>
      <c r="BL25" s="51">
        <v>4969</v>
      </c>
      <c r="BM25" s="51"/>
      <c r="BN25" s="50">
        <v>21</v>
      </c>
      <c r="BO25" s="51" t="s">
        <v>21</v>
      </c>
      <c r="BP25" s="51"/>
      <c r="BQ25" s="51">
        <v>6607300</v>
      </c>
      <c r="BR25" s="51">
        <f t="shared" si="1"/>
        <v>8100800</v>
      </c>
      <c r="BS25" s="51">
        <f t="shared" si="2"/>
        <v>20635500</v>
      </c>
      <c r="BT25" s="50">
        <v>21</v>
      </c>
      <c r="BU25" s="51" t="s">
        <v>21</v>
      </c>
      <c r="BV25" s="51">
        <v>1564597</v>
      </c>
      <c r="BW25" s="51"/>
      <c r="BX25" s="51"/>
      <c r="BY25" s="51"/>
      <c r="BZ25" s="51"/>
      <c r="CA25" s="50">
        <v>21</v>
      </c>
      <c r="CB25" s="51" t="s">
        <v>21</v>
      </c>
      <c r="CC25" s="51">
        <v>635390</v>
      </c>
      <c r="CD25" s="51"/>
      <c r="CE25" s="51"/>
      <c r="CF25" s="51"/>
      <c r="CG25" s="51">
        <f t="shared" si="3"/>
        <v>2199987</v>
      </c>
    </row>
    <row r="26" spans="1:85" s="52" customFormat="1" ht="15.75" customHeight="1">
      <c r="A26" s="50">
        <v>25</v>
      </c>
      <c r="B26" s="51" t="s">
        <v>22</v>
      </c>
      <c r="C26" s="58"/>
      <c r="D26" s="58"/>
      <c r="E26" s="58">
        <v>201949</v>
      </c>
      <c r="F26" s="58"/>
      <c r="G26" s="50">
        <v>25</v>
      </c>
      <c r="H26" s="51" t="s">
        <v>22</v>
      </c>
      <c r="I26" s="51"/>
      <c r="J26" s="51">
        <v>2893000</v>
      </c>
      <c r="K26" s="51">
        <v>678300</v>
      </c>
      <c r="L26" s="51">
        <f t="shared" si="0"/>
        <v>3773249</v>
      </c>
      <c r="M26" s="50">
        <v>25</v>
      </c>
      <c r="N26" s="51" t="s">
        <v>22</v>
      </c>
      <c r="O26" s="51"/>
      <c r="P26" s="51"/>
      <c r="Q26" s="51"/>
      <c r="R26" s="51"/>
      <c r="S26" s="51"/>
      <c r="T26" s="51"/>
      <c r="U26" s="50">
        <v>25</v>
      </c>
      <c r="V26" s="51" t="s">
        <v>22</v>
      </c>
      <c r="W26" s="51"/>
      <c r="X26" s="51"/>
      <c r="Y26" s="51"/>
      <c r="Z26" s="51"/>
      <c r="AA26" s="51"/>
      <c r="AB26" s="50">
        <v>25</v>
      </c>
      <c r="AC26" s="51" t="s">
        <v>22</v>
      </c>
      <c r="AD26" s="51"/>
      <c r="AE26" s="51">
        <v>70000</v>
      </c>
      <c r="AF26" s="51"/>
      <c r="AG26" s="51"/>
      <c r="AH26" s="51"/>
      <c r="AI26" s="50">
        <v>25</v>
      </c>
      <c r="AJ26" s="51" t="s">
        <v>22</v>
      </c>
      <c r="AK26" s="51">
        <v>82300</v>
      </c>
      <c r="AL26" s="51"/>
      <c r="AM26" s="51"/>
      <c r="AN26" s="51"/>
      <c r="AO26" s="51"/>
      <c r="AP26" s="51"/>
      <c r="AQ26" s="50">
        <v>25</v>
      </c>
      <c r="AR26" s="51" t="s">
        <v>22</v>
      </c>
      <c r="AS26" s="51"/>
      <c r="AT26" s="51"/>
      <c r="AU26" s="51"/>
      <c r="AV26" s="51"/>
      <c r="AW26" s="50">
        <v>25</v>
      </c>
      <c r="AX26" s="51" t="s">
        <v>22</v>
      </c>
      <c r="AY26" s="51"/>
      <c r="AZ26" s="51"/>
      <c r="BA26" s="51"/>
      <c r="BB26" s="50">
        <v>25</v>
      </c>
      <c r="BC26" s="51" t="s">
        <v>22</v>
      </c>
      <c r="BD26" s="51"/>
      <c r="BE26" s="51"/>
      <c r="BF26" s="51"/>
      <c r="BG26" s="51"/>
      <c r="BH26" s="50">
        <v>25</v>
      </c>
      <c r="BI26" s="51" t="s">
        <v>22</v>
      </c>
      <c r="BJ26" s="51">
        <v>10000</v>
      </c>
      <c r="BK26" s="51"/>
      <c r="BL26" s="51">
        <v>5000</v>
      </c>
      <c r="BM26" s="51"/>
      <c r="BN26" s="50">
        <v>25</v>
      </c>
      <c r="BO26" s="51" t="s">
        <v>22</v>
      </c>
      <c r="BP26" s="51"/>
      <c r="BQ26" s="51">
        <v>9696200</v>
      </c>
      <c r="BR26" s="51">
        <f t="shared" si="1"/>
        <v>9863500</v>
      </c>
      <c r="BS26" s="51">
        <f t="shared" si="2"/>
        <v>13636749</v>
      </c>
      <c r="BT26" s="50">
        <v>25</v>
      </c>
      <c r="BU26" s="51" t="s">
        <v>22</v>
      </c>
      <c r="BV26" s="51">
        <v>330000</v>
      </c>
      <c r="BW26" s="51"/>
      <c r="BX26" s="51"/>
      <c r="BY26" s="51"/>
      <c r="BZ26" s="51"/>
      <c r="CA26" s="50">
        <v>25</v>
      </c>
      <c r="CB26" s="51" t="s">
        <v>22</v>
      </c>
      <c r="CC26" s="51">
        <v>300000</v>
      </c>
      <c r="CD26" s="51"/>
      <c r="CE26" s="51"/>
      <c r="CF26" s="51"/>
      <c r="CG26" s="51">
        <f t="shared" si="3"/>
        <v>630000</v>
      </c>
    </row>
    <row r="27" spans="1:85" s="52" customFormat="1" ht="15.75" customHeight="1">
      <c r="A27" s="50">
        <v>23</v>
      </c>
      <c r="B27" s="51" t="s">
        <v>23</v>
      </c>
      <c r="C27" s="58"/>
      <c r="D27" s="58"/>
      <c r="E27" s="58"/>
      <c r="F27" s="58"/>
      <c r="G27" s="50">
        <v>23</v>
      </c>
      <c r="H27" s="51" t="s">
        <v>23</v>
      </c>
      <c r="I27" s="51"/>
      <c r="J27" s="51">
        <v>4162000</v>
      </c>
      <c r="K27" s="51">
        <v>881900</v>
      </c>
      <c r="L27" s="51">
        <f t="shared" si="0"/>
        <v>5043900</v>
      </c>
      <c r="M27" s="50">
        <v>23</v>
      </c>
      <c r="N27" s="51" t="s">
        <v>23</v>
      </c>
      <c r="O27" s="51"/>
      <c r="P27" s="51"/>
      <c r="Q27" s="51"/>
      <c r="R27" s="51"/>
      <c r="S27" s="51"/>
      <c r="T27" s="51">
        <v>835000</v>
      </c>
      <c r="U27" s="50">
        <v>23</v>
      </c>
      <c r="V27" s="51" t="s">
        <v>23</v>
      </c>
      <c r="W27" s="51">
        <v>4937000</v>
      </c>
      <c r="X27" s="51"/>
      <c r="Y27" s="51"/>
      <c r="Z27" s="51"/>
      <c r="AA27" s="51"/>
      <c r="AB27" s="50">
        <v>23</v>
      </c>
      <c r="AC27" s="51" t="s">
        <v>23</v>
      </c>
      <c r="AD27" s="51"/>
      <c r="AE27" s="51">
        <v>290000</v>
      </c>
      <c r="AF27" s="51"/>
      <c r="AG27" s="51"/>
      <c r="AH27" s="51"/>
      <c r="AI27" s="50">
        <v>23</v>
      </c>
      <c r="AJ27" s="51" t="s">
        <v>23</v>
      </c>
      <c r="AK27" s="51">
        <v>800000</v>
      </c>
      <c r="AL27" s="51"/>
      <c r="AM27" s="51"/>
      <c r="AN27" s="51"/>
      <c r="AO27" s="51"/>
      <c r="AP27" s="51"/>
      <c r="AQ27" s="50">
        <v>23</v>
      </c>
      <c r="AR27" s="51" t="s">
        <v>23</v>
      </c>
      <c r="AS27" s="51"/>
      <c r="AT27" s="51"/>
      <c r="AU27" s="51"/>
      <c r="AV27" s="51"/>
      <c r="AW27" s="50">
        <v>23</v>
      </c>
      <c r="AX27" s="51" t="s">
        <v>23</v>
      </c>
      <c r="AY27" s="51"/>
      <c r="AZ27" s="51"/>
      <c r="BA27" s="51"/>
      <c r="BB27" s="50">
        <v>23</v>
      </c>
      <c r="BC27" s="51" t="s">
        <v>23</v>
      </c>
      <c r="BD27" s="51"/>
      <c r="BE27" s="51"/>
      <c r="BF27" s="51"/>
      <c r="BG27" s="51"/>
      <c r="BH27" s="50">
        <v>23</v>
      </c>
      <c r="BI27" s="51" t="s">
        <v>23</v>
      </c>
      <c r="BJ27" s="51">
        <v>10000</v>
      </c>
      <c r="BK27" s="51"/>
      <c r="BL27" s="51">
        <v>5000</v>
      </c>
      <c r="BM27" s="51"/>
      <c r="BN27" s="50">
        <v>23</v>
      </c>
      <c r="BO27" s="51" t="s">
        <v>23</v>
      </c>
      <c r="BP27" s="51"/>
      <c r="BQ27" s="51">
        <v>11390200</v>
      </c>
      <c r="BR27" s="51">
        <f t="shared" si="1"/>
        <v>18267200</v>
      </c>
      <c r="BS27" s="51">
        <f t="shared" si="2"/>
        <v>23311100</v>
      </c>
      <c r="BT27" s="50">
        <v>23</v>
      </c>
      <c r="BU27" s="51" t="s">
        <v>23</v>
      </c>
      <c r="BV27" s="51">
        <v>1230000</v>
      </c>
      <c r="BW27" s="51"/>
      <c r="BX27" s="51"/>
      <c r="BY27" s="51"/>
      <c r="BZ27" s="51"/>
      <c r="CA27" s="50">
        <v>23</v>
      </c>
      <c r="CB27" s="51" t="s">
        <v>23</v>
      </c>
      <c r="CC27" s="51">
        <v>300000</v>
      </c>
      <c r="CD27" s="51"/>
      <c r="CE27" s="51"/>
      <c r="CF27" s="51"/>
      <c r="CG27" s="51">
        <f t="shared" si="3"/>
        <v>1530000</v>
      </c>
    </row>
    <row r="28" spans="1:85" s="52" customFormat="1" ht="15.75" customHeight="1">
      <c r="A28" s="50">
        <v>24</v>
      </c>
      <c r="B28" s="51" t="s">
        <v>70</v>
      </c>
      <c r="C28" s="58"/>
      <c r="D28" s="58"/>
      <c r="E28" s="58"/>
      <c r="F28" s="58"/>
      <c r="G28" s="50">
        <v>24</v>
      </c>
      <c r="H28" s="51" t="s">
        <v>70</v>
      </c>
      <c r="I28" s="51"/>
      <c r="J28" s="51">
        <v>3039000</v>
      </c>
      <c r="K28" s="51">
        <v>887400</v>
      </c>
      <c r="L28" s="51">
        <f t="shared" si="0"/>
        <v>3926400</v>
      </c>
      <c r="M28" s="50">
        <v>24</v>
      </c>
      <c r="N28" s="51" t="s">
        <v>70</v>
      </c>
      <c r="O28" s="51"/>
      <c r="P28" s="51"/>
      <c r="Q28" s="51"/>
      <c r="R28" s="51"/>
      <c r="S28" s="51"/>
      <c r="T28" s="51"/>
      <c r="U28" s="50">
        <v>24</v>
      </c>
      <c r="V28" s="51" t="s">
        <v>70</v>
      </c>
      <c r="W28" s="51"/>
      <c r="X28" s="51"/>
      <c r="Y28" s="51"/>
      <c r="Z28" s="51"/>
      <c r="AA28" s="51"/>
      <c r="AB28" s="50">
        <v>24</v>
      </c>
      <c r="AC28" s="51" t="s">
        <v>70</v>
      </c>
      <c r="AD28" s="51"/>
      <c r="AE28" s="51">
        <v>10000</v>
      </c>
      <c r="AF28" s="51"/>
      <c r="AG28" s="51"/>
      <c r="AH28" s="51"/>
      <c r="AI28" s="50">
        <v>24</v>
      </c>
      <c r="AJ28" s="51" t="s">
        <v>70</v>
      </c>
      <c r="AK28" s="51">
        <v>28500</v>
      </c>
      <c r="AL28" s="51"/>
      <c r="AM28" s="51"/>
      <c r="AN28" s="51"/>
      <c r="AO28" s="51"/>
      <c r="AP28" s="51"/>
      <c r="AQ28" s="50">
        <v>24</v>
      </c>
      <c r="AR28" s="51" t="s">
        <v>70</v>
      </c>
      <c r="AS28" s="51"/>
      <c r="AT28" s="51"/>
      <c r="AU28" s="51"/>
      <c r="AV28" s="51"/>
      <c r="AW28" s="50">
        <v>24</v>
      </c>
      <c r="AX28" s="51" t="s">
        <v>70</v>
      </c>
      <c r="AY28" s="51"/>
      <c r="AZ28" s="51"/>
      <c r="BA28" s="51"/>
      <c r="BB28" s="50">
        <v>24</v>
      </c>
      <c r="BC28" s="51" t="s">
        <v>70</v>
      </c>
      <c r="BD28" s="51"/>
      <c r="BE28" s="51"/>
      <c r="BF28" s="51"/>
      <c r="BG28" s="51"/>
      <c r="BH28" s="50">
        <v>24</v>
      </c>
      <c r="BI28" s="51" t="s">
        <v>70</v>
      </c>
      <c r="BJ28" s="51">
        <v>10000</v>
      </c>
      <c r="BK28" s="51"/>
      <c r="BL28" s="51">
        <v>5000</v>
      </c>
      <c r="BM28" s="51"/>
      <c r="BN28" s="50">
        <v>24</v>
      </c>
      <c r="BO28" s="51" t="s">
        <v>70</v>
      </c>
      <c r="BP28" s="51"/>
      <c r="BQ28" s="51">
        <v>3863650</v>
      </c>
      <c r="BR28" s="51">
        <f t="shared" si="1"/>
        <v>3917150</v>
      </c>
      <c r="BS28" s="51">
        <f t="shared" si="2"/>
        <v>7843550</v>
      </c>
      <c r="BT28" s="50">
        <v>24</v>
      </c>
      <c r="BU28" s="51" t="s">
        <v>70</v>
      </c>
      <c r="BV28" s="51">
        <v>910000</v>
      </c>
      <c r="BW28" s="51"/>
      <c r="BX28" s="51"/>
      <c r="BY28" s="51"/>
      <c r="BZ28" s="51"/>
      <c r="CA28" s="50">
        <v>24</v>
      </c>
      <c r="CB28" s="51" t="s">
        <v>70</v>
      </c>
      <c r="CC28" s="51"/>
      <c r="CD28" s="51"/>
      <c r="CE28" s="51"/>
      <c r="CF28" s="51"/>
      <c r="CG28" s="51">
        <f t="shared" si="3"/>
        <v>910000</v>
      </c>
    </row>
    <row r="29" spans="1:85" s="52" customFormat="1" ht="15.75" customHeight="1">
      <c r="A29" s="50">
        <v>26</v>
      </c>
      <c r="B29" s="51" t="s">
        <v>24</v>
      </c>
      <c r="C29" s="58"/>
      <c r="D29" s="58"/>
      <c r="E29" s="58"/>
      <c r="F29" s="58"/>
      <c r="G29" s="50">
        <v>26</v>
      </c>
      <c r="H29" s="51" t="s">
        <v>24</v>
      </c>
      <c r="I29" s="51"/>
      <c r="J29" s="51">
        <v>3517795</v>
      </c>
      <c r="K29" s="51">
        <v>854950</v>
      </c>
      <c r="L29" s="51">
        <f t="shared" si="0"/>
        <v>4372745</v>
      </c>
      <c r="M29" s="50">
        <v>26</v>
      </c>
      <c r="N29" s="51" t="s">
        <v>24</v>
      </c>
      <c r="O29" s="51">
        <v>16587</v>
      </c>
      <c r="P29" s="51"/>
      <c r="Q29" s="51"/>
      <c r="R29" s="51"/>
      <c r="S29" s="51"/>
      <c r="T29" s="51"/>
      <c r="U29" s="50">
        <v>26</v>
      </c>
      <c r="V29" s="51" t="s">
        <v>24</v>
      </c>
      <c r="W29" s="51"/>
      <c r="X29" s="51"/>
      <c r="Y29" s="51"/>
      <c r="Z29" s="51">
        <v>60000</v>
      </c>
      <c r="AA29" s="51"/>
      <c r="AB29" s="50">
        <v>26</v>
      </c>
      <c r="AC29" s="51" t="s">
        <v>24</v>
      </c>
      <c r="AD29" s="51">
        <v>120000</v>
      </c>
      <c r="AE29" s="51">
        <v>70000</v>
      </c>
      <c r="AF29" s="51"/>
      <c r="AG29" s="51"/>
      <c r="AH29" s="51"/>
      <c r="AI29" s="50">
        <v>26</v>
      </c>
      <c r="AJ29" s="51" t="s">
        <v>24</v>
      </c>
      <c r="AK29" s="51">
        <v>466000</v>
      </c>
      <c r="AL29" s="51"/>
      <c r="AM29" s="51"/>
      <c r="AN29" s="51"/>
      <c r="AO29" s="51"/>
      <c r="AP29" s="51"/>
      <c r="AQ29" s="50">
        <v>26</v>
      </c>
      <c r="AR29" s="51" t="s">
        <v>24</v>
      </c>
      <c r="AS29" s="51"/>
      <c r="AT29" s="51"/>
      <c r="AU29" s="51"/>
      <c r="AV29" s="51"/>
      <c r="AW29" s="50">
        <v>26</v>
      </c>
      <c r="AX29" s="51" t="s">
        <v>24</v>
      </c>
      <c r="AY29" s="51">
        <v>949714</v>
      </c>
      <c r="AZ29" s="51">
        <v>540888</v>
      </c>
      <c r="BA29" s="51">
        <v>75869</v>
      </c>
      <c r="BB29" s="50">
        <v>26</v>
      </c>
      <c r="BC29" s="51" t="s">
        <v>24</v>
      </c>
      <c r="BD29" s="51">
        <v>8000</v>
      </c>
      <c r="BE29" s="51">
        <v>72</v>
      </c>
      <c r="BF29" s="51">
        <v>14973</v>
      </c>
      <c r="BG29" s="51"/>
      <c r="BH29" s="50">
        <v>26</v>
      </c>
      <c r="BI29" s="51" t="s">
        <v>24</v>
      </c>
      <c r="BJ29" s="51">
        <v>14922</v>
      </c>
      <c r="BK29" s="51">
        <v>4945</v>
      </c>
      <c r="BL29" s="51">
        <v>4977</v>
      </c>
      <c r="BM29" s="51"/>
      <c r="BN29" s="50">
        <v>26</v>
      </c>
      <c r="BO29" s="51" t="s">
        <v>24</v>
      </c>
      <c r="BP29" s="51"/>
      <c r="BQ29" s="51">
        <v>9578150</v>
      </c>
      <c r="BR29" s="51">
        <f t="shared" si="1"/>
        <v>11925097</v>
      </c>
      <c r="BS29" s="51">
        <f t="shared" si="2"/>
        <v>16297842</v>
      </c>
      <c r="BT29" s="50">
        <v>26</v>
      </c>
      <c r="BU29" s="51" t="s">
        <v>24</v>
      </c>
      <c r="BV29" s="51">
        <v>19467894</v>
      </c>
      <c r="BW29" s="51"/>
      <c r="BX29" s="51"/>
      <c r="BY29" s="51"/>
      <c r="BZ29" s="51"/>
      <c r="CA29" s="50">
        <v>26</v>
      </c>
      <c r="CB29" s="51" t="s">
        <v>24</v>
      </c>
      <c r="CC29" s="51">
        <v>2257704</v>
      </c>
      <c r="CD29" s="51"/>
      <c r="CE29" s="51"/>
      <c r="CF29" s="51"/>
      <c r="CG29" s="51">
        <f t="shared" si="3"/>
        <v>21725598</v>
      </c>
    </row>
    <row r="30" spans="1:85" s="52" customFormat="1" ht="15.75" customHeight="1">
      <c r="A30" s="50">
        <v>27</v>
      </c>
      <c r="B30" s="51" t="s">
        <v>25</v>
      </c>
      <c r="C30" s="58"/>
      <c r="D30" s="58"/>
      <c r="E30" s="58">
        <v>3146000</v>
      </c>
      <c r="F30" s="58"/>
      <c r="G30" s="50">
        <v>27</v>
      </c>
      <c r="H30" s="51" t="s">
        <v>25</v>
      </c>
      <c r="I30" s="51"/>
      <c r="J30" s="51">
        <v>11655000</v>
      </c>
      <c r="K30" s="51">
        <v>1560200</v>
      </c>
      <c r="L30" s="51">
        <f t="shared" si="0"/>
        <v>16361200</v>
      </c>
      <c r="M30" s="50">
        <v>27</v>
      </c>
      <c r="N30" s="51" t="s">
        <v>25</v>
      </c>
      <c r="O30" s="51">
        <v>680</v>
      </c>
      <c r="P30" s="51"/>
      <c r="Q30" s="51"/>
      <c r="R30" s="51"/>
      <c r="S30" s="51"/>
      <c r="T30" s="51"/>
      <c r="U30" s="50">
        <v>27</v>
      </c>
      <c r="V30" s="51" t="s">
        <v>25</v>
      </c>
      <c r="W30" s="51"/>
      <c r="X30" s="51"/>
      <c r="Y30" s="51"/>
      <c r="Z30" s="51"/>
      <c r="AA30" s="51"/>
      <c r="AB30" s="50">
        <v>27</v>
      </c>
      <c r="AC30" s="51" t="s">
        <v>25</v>
      </c>
      <c r="AD30" s="51"/>
      <c r="AE30" s="51">
        <v>236000</v>
      </c>
      <c r="AF30" s="51">
        <v>38000</v>
      </c>
      <c r="AG30" s="51"/>
      <c r="AH30" s="51">
        <v>75000</v>
      </c>
      <c r="AI30" s="50">
        <v>27</v>
      </c>
      <c r="AJ30" s="51" t="s">
        <v>25</v>
      </c>
      <c r="AK30" s="51">
        <v>635100</v>
      </c>
      <c r="AL30" s="51"/>
      <c r="AM30" s="51"/>
      <c r="AN30" s="51"/>
      <c r="AO30" s="51"/>
      <c r="AP30" s="51"/>
      <c r="AQ30" s="50">
        <v>27</v>
      </c>
      <c r="AR30" s="51" t="s">
        <v>25</v>
      </c>
      <c r="AS30" s="51"/>
      <c r="AT30" s="51"/>
      <c r="AU30" s="51"/>
      <c r="AV30" s="51"/>
      <c r="AW30" s="50">
        <v>27</v>
      </c>
      <c r="AX30" s="51" t="s">
        <v>25</v>
      </c>
      <c r="AY30" s="51">
        <v>100000</v>
      </c>
      <c r="AZ30" s="51">
        <v>49000</v>
      </c>
      <c r="BA30" s="51">
        <v>5000</v>
      </c>
      <c r="BB30" s="50">
        <v>27</v>
      </c>
      <c r="BC30" s="51" t="s">
        <v>25</v>
      </c>
      <c r="BD30" s="51">
        <v>2000</v>
      </c>
      <c r="BE30" s="51"/>
      <c r="BF30" s="51">
        <v>3000</v>
      </c>
      <c r="BG30" s="51"/>
      <c r="BH30" s="50">
        <v>27</v>
      </c>
      <c r="BI30" s="51" t="s">
        <v>25</v>
      </c>
      <c r="BJ30" s="51">
        <v>15000</v>
      </c>
      <c r="BK30" s="51">
        <v>10000</v>
      </c>
      <c r="BL30" s="51">
        <v>15000</v>
      </c>
      <c r="BM30" s="51"/>
      <c r="BN30" s="50">
        <v>27</v>
      </c>
      <c r="BO30" s="51" t="s">
        <v>25</v>
      </c>
      <c r="BP30" s="51"/>
      <c r="BQ30" s="51">
        <v>12458000</v>
      </c>
      <c r="BR30" s="51">
        <f t="shared" si="1"/>
        <v>13641780</v>
      </c>
      <c r="BS30" s="51">
        <f t="shared" si="2"/>
        <v>30002980</v>
      </c>
      <c r="BT30" s="50">
        <v>27</v>
      </c>
      <c r="BU30" s="51" t="s">
        <v>25</v>
      </c>
      <c r="BV30" s="51">
        <v>8794400</v>
      </c>
      <c r="BW30" s="51"/>
      <c r="BX30" s="51"/>
      <c r="BY30" s="51"/>
      <c r="BZ30" s="51"/>
      <c r="CA30" s="50">
        <v>27</v>
      </c>
      <c r="CB30" s="51" t="s">
        <v>25</v>
      </c>
      <c r="CC30" s="51">
        <v>500000</v>
      </c>
      <c r="CD30" s="51"/>
      <c r="CE30" s="51"/>
      <c r="CF30" s="51"/>
      <c r="CG30" s="51">
        <f t="shared" si="3"/>
        <v>9294400</v>
      </c>
    </row>
    <row r="31" spans="1:85" s="52" customFormat="1" ht="15.75" customHeight="1">
      <c r="A31" s="50">
        <v>28</v>
      </c>
      <c r="B31" s="51" t="s">
        <v>26</v>
      </c>
      <c r="C31" s="58"/>
      <c r="D31" s="58"/>
      <c r="E31" s="58"/>
      <c r="F31" s="58"/>
      <c r="G31" s="50">
        <v>28</v>
      </c>
      <c r="H31" s="51" t="s">
        <v>26</v>
      </c>
      <c r="I31" s="51"/>
      <c r="J31" s="51">
        <v>2893000</v>
      </c>
      <c r="K31" s="51">
        <v>723300</v>
      </c>
      <c r="L31" s="51">
        <f t="shared" si="0"/>
        <v>3616300</v>
      </c>
      <c r="M31" s="50">
        <v>28</v>
      </c>
      <c r="N31" s="51" t="s">
        <v>26</v>
      </c>
      <c r="O31" s="51">
        <v>14000</v>
      </c>
      <c r="P31" s="51"/>
      <c r="Q31" s="51"/>
      <c r="R31" s="51"/>
      <c r="S31" s="51"/>
      <c r="T31" s="51"/>
      <c r="U31" s="50">
        <v>28</v>
      </c>
      <c r="V31" s="51" t="s">
        <v>26</v>
      </c>
      <c r="W31" s="51"/>
      <c r="X31" s="51"/>
      <c r="Y31" s="51"/>
      <c r="Z31" s="51">
        <v>10000</v>
      </c>
      <c r="AA31" s="51"/>
      <c r="AB31" s="50">
        <v>28</v>
      </c>
      <c r="AC31" s="51" t="s">
        <v>26</v>
      </c>
      <c r="AD31" s="51"/>
      <c r="AE31" s="51">
        <v>30000</v>
      </c>
      <c r="AF31" s="51">
        <v>800</v>
      </c>
      <c r="AG31" s="51">
        <v>1000</v>
      </c>
      <c r="AH31" s="51"/>
      <c r="AI31" s="50">
        <v>28</v>
      </c>
      <c r="AJ31" s="51" t="s">
        <v>26</v>
      </c>
      <c r="AK31" s="51">
        <v>24400</v>
      </c>
      <c r="AL31" s="51"/>
      <c r="AM31" s="51"/>
      <c r="AN31" s="51"/>
      <c r="AO31" s="51"/>
      <c r="AP31" s="51"/>
      <c r="AQ31" s="50">
        <v>28</v>
      </c>
      <c r="AR31" s="51" t="s">
        <v>26</v>
      </c>
      <c r="AS31" s="51"/>
      <c r="AT31" s="51"/>
      <c r="AU31" s="51"/>
      <c r="AV31" s="51"/>
      <c r="AW31" s="50">
        <v>28</v>
      </c>
      <c r="AX31" s="51" t="s">
        <v>26</v>
      </c>
      <c r="AY31" s="51">
        <v>59692</v>
      </c>
      <c r="AZ31" s="51">
        <v>38837</v>
      </c>
      <c r="BA31" s="51">
        <v>5906</v>
      </c>
      <c r="BB31" s="50">
        <v>28</v>
      </c>
      <c r="BC31" s="51" t="s">
        <v>26</v>
      </c>
      <c r="BD31" s="51"/>
      <c r="BE31" s="51"/>
      <c r="BF31" s="51">
        <v>767</v>
      </c>
      <c r="BG31" s="51"/>
      <c r="BH31" s="50">
        <v>28</v>
      </c>
      <c r="BI31" s="51" t="s">
        <v>26</v>
      </c>
      <c r="BJ31" s="51">
        <v>9894</v>
      </c>
      <c r="BK31" s="51">
        <v>4975</v>
      </c>
      <c r="BL31" s="51">
        <v>4999</v>
      </c>
      <c r="BM31" s="51"/>
      <c r="BN31" s="50">
        <v>28</v>
      </c>
      <c r="BO31" s="51" t="s">
        <v>26</v>
      </c>
      <c r="BP31" s="51"/>
      <c r="BQ31" s="51">
        <v>4505200</v>
      </c>
      <c r="BR31" s="51">
        <f t="shared" si="1"/>
        <v>4710470</v>
      </c>
      <c r="BS31" s="51">
        <f t="shared" si="2"/>
        <v>8326770</v>
      </c>
      <c r="BT31" s="50">
        <v>28</v>
      </c>
      <c r="BU31" s="51" t="s">
        <v>26</v>
      </c>
      <c r="BV31" s="51">
        <v>3450000</v>
      </c>
      <c r="BW31" s="51"/>
      <c r="BX31" s="51"/>
      <c r="BY31" s="51"/>
      <c r="BZ31" s="51"/>
      <c r="CA31" s="50">
        <v>28</v>
      </c>
      <c r="CB31" s="51" t="s">
        <v>26</v>
      </c>
      <c r="CC31" s="51">
        <v>700000</v>
      </c>
      <c r="CD31" s="51"/>
      <c r="CE31" s="51"/>
      <c r="CF31" s="51"/>
      <c r="CG31" s="51">
        <f t="shared" si="3"/>
        <v>4150000</v>
      </c>
    </row>
    <row r="32" spans="1:85" s="52" customFormat="1" ht="15.75" customHeight="1">
      <c r="A32" s="50">
        <v>29</v>
      </c>
      <c r="B32" s="51" t="s">
        <v>27</v>
      </c>
      <c r="C32" s="58"/>
      <c r="D32" s="58"/>
      <c r="E32" s="58">
        <v>1345334</v>
      </c>
      <c r="F32" s="58"/>
      <c r="G32" s="50">
        <v>29</v>
      </c>
      <c r="H32" s="51" t="s">
        <v>27</v>
      </c>
      <c r="I32" s="51"/>
      <c r="J32" s="51">
        <v>2893000</v>
      </c>
      <c r="K32" s="51">
        <v>678300</v>
      </c>
      <c r="L32" s="51">
        <f t="shared" si="0"/>
        <v>4916634</v>
      </c>
      <c r="M32" s="50">
        <v>29</v>
      </c>
      <c r="N32" s="51" t="s">
        <v>27</v>
      </c>
      <c r="O32" s="51"/>
      <c r="P32" s="51"/>
      <c r="Q32" s="51"/>
      <c r="R32" s="51"/>
      <c r="S32" s="51"/>
      <c r="T32" s="51"/>
      <c r="U32" s="50">
        <v>29</v>
      </c>
      <c r="V32" s="51" t="s">
        <v>27</v>
      </c>
      <c r="W32" s="51"/>
      <c r="X32" s="51"/>
      <c r="Y32" s="51"/>
      <c r="Z32" s="51"/>
      <c r="AA32" s="51"/>
      <c r="AB32" s="50">
        <v>29</v>
      </c>
      <c r="AC32" s="51" t="s">
        <v>27</v>
      </c>
      <c r="AD32" s="51">
        <v>10000</v>
      </c>
      <c r="AE32" s="51">
        <v>30000</v>
      </c>
      <c r="AF32" s="51"/>
      <c r="AG32" s="51"/>
      <c r="AH32" s="51"/>
      <c r="AI32" s="50">
        <v>29</v>
      </c>
      <c r="AJ32" s="51" t="s">
        <v>27</v>
      </c>
      <c r="AK32" s="51"/>
      <c r="AL32" s="51"/>
      <c r="AM32" s="51"/>
      <c r="AN32" s="51"/>
      <c r="AO32" s="51"/>
      <c r="AP32" s="51"/>
      <c r="AQ32" s="50">
        <v>29</v>
      </c>
      <c r="AR32" s="51" t="s">
        <v>27</v>
      </c>
      <c r="AS32" s="51"/>
      <c r="AT32" s="51"/>
      <c r="AU32" s="51"/>
      <c r="AV32" s="51"/>
      <c r="AW32" s="50">
        <v>29</v>
      </c>
      <c r="AX32" s="51" t="s">
        <v>27</v>
      </c>
      <c r="AY32" s="51"/>
      <c r="AZ32" s="51"/>
      <c r="BA32" s="51"/>
      <c r="BB32" s="50">
        <v>29</v>
      </c>
      <c r="BC32" s="51" t="s">
        <v>27</v>
      </c>
      <c r="BD32" s="51"/>
      <c r="BE32" s="51"/>
      <c r="BF32" s="51"/>
      <c r="BG32" s="51"/>
      <c r="BH32" s="50">
        <v>29</v>
      </c>
      <c r="BI32" s="51" t="s">
        <v>27</v>
      </c>
      <c r="BJ32" s="51">
        <v>10000</v>
      </c>
      <c r="BK32" s="51">
        <v>1000</v>
      </c>
      <c r="BL32" s="51">
        <v>5000</v>
      </c>
      <c r="BM32" s="51"/>
      <c r="BN32" s="50">
        <v>29</v>
      </c>
      <c r="BO32" s="51" t="s">
        <v>27</v>
      </c>
      <c r="BP32" s="51"/>
      <c r="BQ32" s="51">
        <v>6957300</v>
      </c>
      <c r="BR32" s="51">
        <f t="shared" si="1"/>
        <v>7013300</v>
      </c>
      <c r="BS32" s="51">
        <f t="shared" si="2"/>
        <v>11929934</v>
      </c>
      <c r="BT32" s="50">
        <v>29</v>
      </c>
      <c r="BU32" s="51" t="s">
        <v>27</v>
      </c>
      <c r="BV32" s="51">
        <v>24810400</v>
      </c>
      <c r="BW32" s="51"/>
      <c r="BX32" s="51"/>
      <c r="BY32" s="51"/>
      <c r="BZ32" s="51"/>
      <c r="CA32" s="50">
        <v>29</v>
      </c>
      <c r="CB32" s="51" t="s">
        <v>27</v>
      </c>
      <c r="CC32" s="51">
        <v>700000</v>
      </c>
      <c r="CD32" s="51"/>
      <c r="CE32" s="51"/>
      <c r="CF32" s="51"/>
      <c r="CG32" s="51">
        <f t="shared" si="3"/>
        <v>25510400</v>
      </c>
    </row>
    <row r="33" spans="1:85" s="52" customFormat="1" ht="15.75" customHeight="1">
      <c r="A33" s="50">
        <v>30</v>
      </c>
      <c r="B33" s="51" t="s">
        <v>28</v>
      </c>
      <c r="C33" s="58"/>
      <c r="D33" s="58"/>
      <c r="E33" s="58"/>
      <c r="F33" s="58"/>
      <c r="G33" s="50">
        <v>30</v>
      </c>
      <c r="H33" s="51" t="s">
        <v>28</v>
      </c>
      <c r="I33" s="51"/>
      <c r="J33" s="51">
        <v>10119000</v>
      </c>
      <c r="K33" s="51">
        <v>2372800</v>
      </c>
      <c r="L33" s="51">
        <f t="shared" si="0"/>
        <v>12491800</v>
      </c>
      <c r="M33" s="50">
        <v>30</v>
      </c>
      <c r="N33" s="51" t="s">
        <v>28</v>
      </c>
      <c r="O33" s="51"/>
      <c r="P33" s="51"/>
      <c r="Q33" s="51"/>
      <c r="R33" s="51"/>
      <c r="S33" s="51"/>
      <c r="T33" s="51"/>
      <c r="U33" s="50">
        <v>30</v>
      </c>
      <c r="V33" s="51" t="s">
        <v>28</v>
      </c>
      <c r="W33" s="51"/>
      <c r="X33" s="51"/>
      <c r="Y33" s="51"/>
      <c r="Z33" s="51"/>
      <c r="AA33" s="51"/>
      <c r="AB33" s="50">
        <v>30</v>
      </c>
      <c r="AC33" s="51" t="s">
        <v>28</v>
      </c>
      <c r="AD33" s="51"/>
      <c r="AE33" s="51">
        <v>20000</v>
      </c>
      <c r="AF33" s="51"/>
      <c r="AG33" s="51"/>
      <c r="AH33" s="51"/>
      <c r="AI33" s="50">
        <v>30</v>
      </c>
      <c r="AJ33" s="51" t="s">
        <v>28</v>
      </c>
      <c r="AK33" s="51"/>
      <c r="AL33" s="51"/>
      <c r="AM33" s="51"/>
      <c r="AN33" s="51"/>
      <c r="AO33" s="51"/>
      <c r="AP33" s="51"/>
      <c r="AQ33" s="50">
        <v>30</v>
      </c>
      <c r="AR33" s="51" t="s">
        <v>28</v>
      </c>
      <c r="AS33" s="51"/>
      <c r="AT33" s="51"/>
      <c r="AU33" s="51"/>
      <c r="AV33" s="51"/>
      <c r="AW33" s="50">
        <v>30</v>
      </c>
      <c r="AX33" s="51" t="s">
        <v>28</v>
      </c>
      <c r="AY33" s="51"/>
      <c r="AZ33" s="51"/>
      <c r="BA33" s="51"/>
      <c r="BB33" s="50">
        <v>30</v>
      </c>
      <c r="BC33" s="51" t="s">
        <v>28</v>
      </c>
      <c r="BD33" s="51"/>
      <c r="BE33" s="51"/>
      <c r="BF33" s="51"/>
      <c r="BG33" s="51"/>
      <c r="BH33" s="50">
        <v>30</v>
      </c>
      <c r="BI33" s="51" t="s">
        <v>28</v>
      </c>
      <c r="BJ33" s="51">
        <v>9250</v>
      </c>
      <c r="BK33" s="51">
        <v>4934</v>
      </c>
      <c r="BL33" s="51">
        <v>5000</v>
      </c>
      <c r="BM33" s="51"/>
      <c r="BN33" s="50">
        <v>30</v>
      </c>
      <c r="BO33" s="51" t="s">
        <v>28</v>
      </c>
      <c r="BP33" s="51"/>
      <c r="BQ33" s="51"/>
      <c r="BR33" s="51">
        <f t="shared" si="1"/>
        <v>39184</v>
      </c>
      <c r="BS33" s="51">
        <f t="shared" si="2"/>
        <v>12530984</v>
      </c>
      <c r="BT33" s="50">
        <v>30</v>
      </c>
      <c r="BU33" s="51" t="s">
        <v>28</v>
      </c>
      <c r="BV33" s="51"/>
      <c r="BW33" s="51"/>
      <c r="BX33" s="51"/>
      <c r="BY33" s="51"/>
      <c r="BZ33" s="51"/>
      <c r="CA33" s="50">
        <v>30</v>
      </c>
      <c r="CB33" s="51" t="s">
        <v>28</v>
      </c>
      <c r="CC33" s="51">
        <v>500000</v>
      </c>
      <c r="CD33" s="51"/>
      <c r="CE33" s="51"/>
      <c r="CF33" s="51"/>
      <c r="CG33" s="51">
        <f t="shared" si="3"/>
        <v>500000</v>
      </c>
    </row>
    <row r="34" spans="1:85" s="52" customFormat="1" ht="15.75" customHeight="1">
      <c r="A34" s="50">
        <v>31</v>
      </c>
      <c r="B34" s="53" t="s">
        <v>36</v>
      </c>
      <c r="C34" s="58"/>
      <c r="D34" s="58"/>
      <c r="E34" s="58"/>
      <c r="F34" s="58"/>
      <c r="G34" s="50">
        <v>31</v>
      </c>
      <c r="H34" s="53" t="s">
        <v>36</v>
      </c>
      <c r="I34" s="53"/>
      <c r="J34" s="53"/>
      <c r="K34" s="53"/>
      <c r="L34" s="51">
        <f t="shared" si="0"/>
        <v>0</v>
      </c>
      <c r="M34" s="50">
        <v>31</v>
      </c>
      <c r="N34" s="53" t="s">
        <v>36</v>
      </c>
      <c r="O34" s="51"/>
      <c r="P34" s="51">
        <v>1399549</v>
      </c>
      <c r="Q34" s="51">
        <v>470942</v>
      </c>
      <c r="R34" s="51"/>
      <c r="S34" s="51"/>
      <c r="T34" s="51"/>
      <c r="U34" s="50">
        <v>31</v>
      </c>
      <c r="V34" s="53" t="s">
        <v>36</v>
      </c>
      <c r="W34" s="51"/>
      <c r="X34" s="51"/>
      <c r="Y34" s="51"/>
      <c r="Z34" s="51"/>
      <c r="AA34" s="51"/>
      <c r="AB34" s="50">
        <v>31</v>
      </c>
      <c r="AC34" s="53" t="s">
        <v>36</v>
      </c>
      <c r="AD34" s="51"/>
      <c r="AE34" s="51"/>
      <c r="AF34" s="51"/>
      <c r="AG34" s="51"/>
      <c r="AH34" s="51"/>
      <c r="AI34" s="50">
        <v>31</v>
      </c>
      <c r="AJ34" s="53" t="s">
        <v>36</v>
      </c>
      <c r="AK34" s="51"/>
      <c r="AL34" s="51"/>
      <c r="AM34" s="51"/>
      <c r="AN34" s="51"/>
      <c r="AO34" s="51"/>
      <c r="AP34" s="51"/>
      <c r="AQ34" s="50">
        <v>31</v>
      </c>
      <c r="AR34" s="53" t="s">
        <v>36</v>
      </c>
      <c r="AS34" s="51"/>
      <c r="AT34" s="51"/>
      <c r="AU34" s="51"/>
      <c r="AV34" s="51"/>
      <c r="AW34" s="50">
        <v>31</v>
      </c>
      <c r="AX34" s="53" t="s">
        <v>36</v>
      </c>
      <c r="AY34" s="53">
        <v>2953697</v>
      </c>
      <c r="AZ34" s="51">
        <v>1753595</v>
      </c>
      <c r="BA34" s="51">
        <v>256046</v>
      </c>
      <c r="BB34" s="50">
        <v>31</v>
      </c>
      <c r="BC34" s="53" t="s">
        <v>36</v>
      </c>
      <c r="BD34" s="51">
        <v>64188</v>
      </c>
      <c r="BE34" s="51">
        <v>10922</v>
      </c>
      <c r="BF34" s="51">
        <v>95970</v>
      </c>
      <c r="BG34" s="51"/>
      <c r="BH34" s="50">
        <v>31</v>
      </c>
      <c r="BI34" s="53" t="s">
        <v>36</v>
      </c>
      <c r="BJ34" s="51">
        <v>110000</v>
      </c>
      <c r="BK34" s="51">
        <v>19510</v>
      </c>
      <c r="BL34" s="51">
        <v>49078</v>
      </c>
      <c r="BM34" s="51">
        <v>232608</v>
      </c>
      <c r="BN34" s="50">
        <v>31</v>
      </c>
      <c r="BO34" s="53" t="s">
        <v>36</v>
      </c>
      <c r="BP34" s="51">
        <v>36999</v>
      </c>
      <c r="BQ34" s="51">
        <v>27978397</v>
      </c>
      <c r="BR34" s="51">
        <f t="shared" si="1"/>
        <v>35431501</v>
      </c>
      <c r="BS34" s="51">
        <f t="shared" si="2"/>
        <v>35431501</v>
      </c>
      <c r="BT34" s="50">
        <v>31</v>
      </c>
      <c r="BU34" s="53" t="s">
        <v>36</v>
      </c>
      <c r="BV34" s="51">
        <v>2109066</v>
      </c>
      <c r="BW34" s="51"/>
      <c r="BX34" s="51"/>
      <c r="BY34" s="51"/>
      <c r="BZ34" s="51"/>
      <c r="CA34" s="50">
        <v>31</v>
      </c>
      <c r="CB34" s="53" t="s">
        <v>36</v>
      </c>
      <c r="CC34" s="51"/>
      <c r="CD34" s="51"/>
      <c r="CE34" s="51"/>
      <c r="CF34" s="51"/>
      <c r="CG34" s="51">
        <f t="shared" si="3"/>
        <v>2109066</v>
      </c>
    </row>
    <row r="35" spans="1:85" s="52" customFormat="1" ht="15.75" customHeight="1">
      <c r="A35" s="50">
        <v>32</v>
      </c>
      <c r="B35" s="53" t="s">
        <v>29</v>
      </c>
      <c r="C35" s="58"/>
      <c r="D35" s="58"/>
      <c r="E35" s="58"/>
      <c r="F35" s="58"/>
      <c r="G35" s="50">
        <v>32</v>
      </c>
      <c r="H35" s="53" t="s">
        <v>29</v>
      </c>
      <c r="I35" s="53"/>
      <c r="J35" s="51"/>
      <c r="K35" s="51"/>
      <c r="L35" s="51">
        <f t="shared" si="0"/>
        <v>0</v>
      </c>
      <c r="M35" s="50">
        <v>32</v>
      </c>
      <c r="N35" s="53" t="s">
        <v>29</v>
      </c>
      <c r="O35" s="51"/>
      <c r="P35" s="51"/>
      <c r="Q35" s="51"/>
      <c r="R35" s="51"/>
      <c r="S35" s="51"/>
      <c r="T35" s="51"/>
      <c r="U35" s="50">
        <v>32</v>
      </c>
      <c r="V35" s="53" t="s">
        <v>29</v>
      </c>
      <c r="W35" s="51"/>
      <c r="X35" s="51"/>
      <c r="Y35" s="51"/>
      <c r="Z35" s="51"/>
      <c r="AA35" s="51"/>
      <c r="AB35" s="50">
        <v>32</v>
      </c>
      <c r="AC35" s="53" t="s">
        <v>29</v>
      </c>
      <c r="AD35" s="51"/>
      <c r="AE35" s="51"/>
      <c r="AF35" s="51"/>
      <c r="AG35" s="51"/>
      <c r="AH35" s="51"/>
      <c r="AI35" s="50">
        <v>32</v>
      </c>
      <c r="AJ35" s="53" t="s">
        <v>29</v>
      </c>
      <c r="AK35" s="51"/>
      <c r="AL35" s="51"/>
      <c r="AM35" s="51"/>
      <c r="AN35" s="51"/>
      <c r="AO35" s="51"/>
      <c r="AP35" s="51"/>
      <c r="AQ35" s="50">
        <v>32</v>
      </c>
      <c r="AR35" s="53" t="s">
        <v>29</v>
      </c>
      <c r="AS35" s="51"/>
      <c r="AT35" s="51"/>
      <c r="AU35" s="51"/>
      <c r="AV35" s="51"/>
      <c r="AW35" s="50">
        <v>32</v>
      </c>
      <c r="AX35" s="53" t="s">
        <v>29</v>
      </c>
      <c r="AY35" s="53">
        <v>4581241</v>
      </c>
      <c r="AZ35" s="51">
        <v>2729547</v>
      </c>
      <c r="BA35" s="51">
        <v>232660</v>
      </c>
      <c r="BB35" s="50">
        <v>32</v>
      </c>
      <c r="BC35" s="53" t="s">
        <v>29</v>
      </c>
      <c r="BD35" s="51"/>
      <c r="BE35" s="51">
        <v>528</v>
      </c>
      <c r="BF35" s="51"/>
      <c r="BG35" s="51"/>
      <c r="BH35" s="50">
        <v>32</v>
      </c>
      <c r="BI35" s="53" t="s">
        <v>29</v>
      </c>
      <c r="BJ35" s="51"/>
      <c r="BK35" s="51"/>
      <c r="BL35" s="51"/>
      <c r="BM35" s="51"/>
      <c r="BN35" s="50">
        <v>32</v>
      </c>
      <c r="BO35" s="53" t="s">
        <v>29</v>
      </c>
      <c r="BP35" s="51"/>
      <c r="BQ35" s="51"/>
      <c r="BR35" s="51">
        <f t="shared" si="1"/>
        <v>7543976</v>
      </c>
      <c r="BS35" s="51">
        <f t="shared" si="2"/>
        <v>7543976</v>
      </c>
      <c r="BT35" s="50">
        <v>32</v>
      </c>
      <c r="BU35" s="53" t="s">
        <v>29</v>
      </c>
      <c r="BV35" s="51"/>
      <c r="BW35" s="51"/>
      <c r="BX35" s="51"/>
      <c r="BY35" s="51"/>
      <c r="BZ35" s="51"/>
      <c r="CA35" s="50">
        <v>32</v>
      </c>
      <c r="CB35" s="53" t="s">
        <v>29</v>
      </c>
      <c r="CC35" s="51"/>
      <c r="CD35" s="51"/>
      <c r="CE35" s="51"/>
      <c r="CF35" s="51"/>
      <c r="CG35" s="51">
        <f t="shared" si="3"/>
        <v>0</v>
      </c>
    </row>
    <row r="36" spans="1:85" s="52" customFormat="1" ht="15.75" customHeight="1">
      <c r="A36" s="50">
        <v>33</v>
      </c>
      <c r="B36" s="53" t="s">
        <v>76</v>
      </c>
      <c r="C36" s="58"/>
      <c r="D36" s="58"/>
      <c r="E36" s="58"/>
      <c r="F36" s="58"/>
      <c r="G36" s="50">
        <v>33</v>
      </c>
      <c r="H36" s="53" t="s">
        <v>76</v>
      </c>
      <c r="I36" s="53"/>
      <c r="J36" s="51"/>
      <c r="K36" s="51">
        <v>3045000</v>
      </c>
      <c r="L36" s="51">
        <f t="shared" si="0"/>
        <v>3045000</v>
      </c>
      <c r="M36" s="50">
        <v>33</v>
      </c>
      <c r="N36" s="53" t="s">
        <v>76</v>
      </c>
      <c r="O36" s="51"/>
      <c r="P36" s="51"/>
      <c r="Q36" s="51"/>
      <c r="R36" s="51"/>
      <c r="S36" s="51"/>
      <c r="T36" s="51"/>
      <c r="U36" s="50">
        <v>33</v>
      </c>
      <c r="V36" s="53" t="s">
        <v>76</v>
      </c>
      <c r="W36" s="51"/>
      <c r="X36" s="51"/>
      <c r="Y36" s="51"/>
      <c r="Z36" s="51"/>
      <c r="AA36" s="51"/>
      <c r="AB36" s="50">
        <v>33</v>
      </c>
      <c r="AC36" s="53" t="s">
        <v>76</v>
      </c>
      <c r="AD36" s="51"/>
      <c r="AE36" s="51"/>
      <c r="AF36" s="51"/>
      <c r="AG36" s="51"/>
      <c r="AH36" s="51"/>
      <c r="AI36" s="50">
        <v>33</v>
      </c>
      <c r="AJ36" s="53" t="s">
        <v>76</v>
      </c>
      <c r="AK36" s="51"/>
      <c r="AL36" s="51"/>
      <c r="AM36" s="51"/>
      <c r="AN36" s="51">
        <v>2611667</v>
      </c>
      <c r="AO36" s="51"/>
      <c r="AP36" s="51"/>
      <c r="AQ36" s="50">
        <v>33</v>
      </c>
      <c r="AR36" s="53" t="s">
        <v>76</v>
      </c>
      <c r="AS36" s="51"/>
      <c r="AT36" s="51"/>
      <c r="AU36" s="51"/>
      <c r="AV36" s="51"/>
      <c r="AW36" s="50">
        <v>33</v>
      </c>
      <c r="AX36" s="53" t="s">
        <v>76</v>
      </c>
      <c r="AY36" s="53"/>
      <c r="AZ36" s="51"/>
      <c r="BA36" s="51"/>
      <c r="BB36" s="50">
        <v>33</v>
      </c>
      <c r="BC36" s="53" t="s">
        <v>76</v>
      </c>
      <c r="BD36" s="51"/>
      <c r="BE36" s="51"/>
      <c r="BF36" s="51"/>
      <c r="BG36" s="51"/>
      <c r="BH36" s="50">
        <v>33</v>
      </c>
      <c r="BI36" s="53" t="s">
        <v>76</v>
      </c>
      <c r="BJ36" s="51"/>
      <c r="BK36" s="51"/>
      <c r="BL36" s="51"/>
      <c r="BM36" s="51"/>
      <c r="BN36" s="50">
        <v>33</v>
      </c>
      <c r="BO36" s="53" t="s">
        <v>76</v>
      </c>
      <c r="BP36" s="51"/>
      <c r="BQ36" s="51">
        <v>24186000</v>
      </c>
      <c r="BR36" s="51">
        <f t="shared" si="1"/>
        <v>26797667</v>
      </c>
      <c r="BS36" s="51">
        <f t="shared" si="2"/>
        <v>29842667</v>
      </c>
      <c r="BT36" s="50">
        <v>33</v>
      </c>
      <c r="BU36" s="53" t="s">
        <v>76</v>
      </c>
      <c r="BV36" s="51">
        <v>2500000</v>
      </c>
      <c r="BW36" s="51"/>
      <c r="BX36" s="51"/>
      <c r="BY36" s="51"/>
      <c r="BZ36" s="51"/>
      <c r="CA36" s="50">
        <v>33</v>
      </c>
      <c r="CB36" s="53" t="s">
        <v>76</v>
      </c>
      <c r="CC36" s="51"/>
      <c r="CD36" s="51"/>
      <c r="CE36" s="51"/>
      <c r="CF36" s="51">
        <v>100753139</v>
      </c>
      <c r="CG36" s="51">
        <f aca="true" t="shared" si="4" ref="CG36:CG55">BV36+BW36+BX36+BY36+BZ36+CC36+CD36+CE36+CF36</f>
        <v>103253139</v>
      </c>
    </row>
    <row r="37" spans="1:85" s="52" customFormat="1" ht="15.75" customHeight="1">
      <c r="A37" s="50">
        <v>34</v>
      </c>
      <c r="B37" s="53" t="s">
        <v>83</v>
      </c>
      <c r="C37" s="58"/>
      <c r="D37" s="58"/>
      <c r="E37" s="58"/>
      <c r="F37" s="58"/>
      <c r="G37" s="50">
        <v>34</v>
      </c>
      <c r="H37" s="53" t="s">
        <v>83</v>
      </c>
      <c r="I37" s="53"/>
      <c r="J37" s="51"/>
      <c r="K37" s="51"/>
      <c r="L37" s="51">
        <f t="shared" si="0"/>
        <v>0</v>
      </c>
      <c r="M37" s="50">
        <v>34</v>
      </c>
      <c r="N37" s="53" t="s">
        <v>83</v>
      </c>
      <c r="O37" s="51"/>
      <c r="P37" s="51"/>
      <c r="Q37" s="51"/>
      <c r="R37" s="51"/>
      <c r="S37" s="51"/>
      <c r="T37" s="51"/>
      <c r="U37" s="50">
        <v>34</v>
      </c>
      <c r="V37" s="53" t="s">
        <v>83</v>
      </c>
      <c r="W37" s="51"/>
      <c r="X37" s="51"/>
      <c r="Y37" s="51"/>
      <c r="Z37" s="51"/>
      <c r="AA37" s="51"/>
      <c r="AB37" s="50">
        <v>34</v>
      </c>
      <c r="AC37" s="53" t="s">
        <v>83</v>
      </c>
      <c r="AD37" s="51"/>
      <c r="AE37" s="51"/>
      <c r="AF37" s="51"/>
      <c r="AG37" s="51"/>
      <c r="AH37" s="51"/>
      <c r="AI37" s="50">
        <v>34</v>
      </c>
      <c r="AJ37" s="53" t="s">
        <v>83</v>
      </c>
      <c r="AK37" s="51"/>
      <c r="AL37" s="51"/>
      <c r="AM37" s="51"/>
      <c r="AN37" s="51"/>
      <c r="AO37" s="51"/>
      <c r="AP37" s="51"/>
      <c r="AQ37" s="50">
        <v>34</v>
      </c>
      <c r="AR37" s="53" t="s">
        <v>83</v>
      </c>
      <c r="AS37" s="51"/>
      <c r="AT37" s="51"/>
      <c r="AU37" s="51"/>
      <c r="AV37" s="51"/>
      <c r="AW37" s="50">
        <v>34</v>
      </c>
      <c r="AX37" s="53" t="s">
        <v>83</v>
      </c>
      <c r="AY37" s="53"/>
      <c r="AZ37" s="51"/>
      <c r="BA37" s="51"/>
      <c r="BB37" s="50">
        <v>34</v>
      </c>
      <c r="BC37" s="53" t="s">
        <v>83</v>
      </c>
      <c r="BD37" s="51"/>
      <c r="BE37" s="51"/>
      <c r="BF37" s="51"/>
      <c r="BG37" s="51"/>
      <c r="BH37" s="50">
        <v>34</v>
      </c>
      <c r="BI37" s="53" t="s">
        <v>83</v>
      </c>
      <c r="BJ37" s="51"/>
      <c r="BK37" s="51"/>
      <c r="BL37" s="51"/>
      <c r="BM37" s="51"/>
      <c r="BN37" s="50">
        <v>34</v>
      </c>
      <c r="BO37" s="53" t="s">
        <v>83</v>
      </c>
      <c r="BP37" s="51"/>
      <c r="BQ37" s="51"/>
      <c r="BR37" s="51">
        <f t="shared" si="1"/>
        <v>0</v>
      </c>
      <c r="BS37" s="51">
        <f t="shared" si="2"/>
        <v>0</v>
      </c>
      <c r="BT37" s="50">
        <v>34</v>
      </c>
      <c r="BU37" s="53" t="s">
        <v>83</v>
      </c>
      <c r="BV37" s="51">
        <v>3826000</v>
      </c>
      <c r="BW37" s="51"/>
      <c r="BX37" s="51"/>
      <c r="BY37" s="51"/>
      <c r="BZ37" s="51"/>
      <c r="CA37" s="50">
        <v>34</v>
      </c>
      <c r="CB37" s="53" t="s">
        <v>83</v>
      </c>
      <c r="CC37" s="51"/>
      <c r="CD37" s="51"/>
      <c r="CE37" s="51"/>
      <c r="CF37" s="51"/>
      <c r="CG37" s="51">
        <f t="shared" si="4"/>
        <v>3826000</v>
      </c>
    </row>
    <row r="38" spans="1:85" s="52" customFormat="1" ht="15.75" customHeight="1">
      <c r="A38" s="50">
        <v>36</v>
      </c>
      <c r="B38" s="53" t="s">
        <v>169</v>
      </c>
      <c r="C38" s="58"/>
      <c r="D38" s="58"/>
      <c r="E38" s="58"/>
      <c r="F38" s="58"/>
      <c r="G38" s="50">
        <v>36</v>
      </c>
      <c r="H38" s="53" t="s">
        <v>169</v>
      </c>
      <c r="I38" s="53"/>
      <c r="J38" s="51"/>
      <c r="K38" s="51"/>
      <c r="L38" s="51"/>
      <c r="M38" s="50">
        <v>36</v>
      </c>
      <c r="N38" s="53" t="s">
        <v>169</v>
      </c>
      <c r="O38" s="51"/>
      <c r="P38" s="51"/>
      <c r="Q38" s="51"/>
      <c r="R38" s="51"/>
      <c r="S38" s="51"/>
      <c r="T38" s="51"/>
      <c r="U38" s="50">
        <v>36</v>
      </c>
      <c r="V38" s="53" t="s">
        <v>169</v>
      </c>
      <c r="W38" s="51"/>
      <c r="X38" s="51"/>
      <c r="Y38" s="51"/>
      <c r="Z38" s="51"/>
      <c r="AA38" s="51"/>
      <c r="AB38" s="50">
        <v>36</v>
      </c>
      <c r="AC38" s="53" t="s">
        <v>169</v>
      </c>
      <c r="AD38" s="51"/>
      <c r="AE38" s="51"/>
      <c r="AF38" s="51"/>
      <c r="AG38" s="51"/>
      <c r="AH38" s="51"/>
      <c r="AI38" s="50">
        <v>36</v>
      </c>
      <c r="AJ38" s="53" t="s">
        <v>169</v>
      </c>
      <c r="AK38" s="51"/>
      <c r="AL38" s="51"/>
      <c r="AM38" s="51"/>
      <c r="AN38" s="51"/>
      <c r="AO38" s="51"/>
      <c r="AP38" s="51"/>
      <c r="AQ38" s="50">
        <v>36</v>
      </c>
      <c r="AR38" s="53" t="s">
        <v>169</v>
      </c>
      <c r="AS38" s="51"/>
      <c r="AT38" s="51"/>
      <c r="AU38" s="51"/>
      <c r="AV38" s="51"/>
      <c r="AW38" s="50">
        <v>36</v>
      </c>
      <c r="AX38" s="53" t="s">
        <v>169</v>
      </c>
      <c r="AY38" s="53"/>
      <c r="AZ38" s="51"/>
      <c r="BA38" s="51"/>
      <c r="BB38" s="50">
        <v>36</v>
      </c>
      <c r="BC38" s="53" t="s">
        <v>169</v>
      </c>
      <c r="BD38" s="51"/>
      <c r="BE38" s="51"/>
      <c r="BF38" s="51"/>
      <c r="BG38" s="51"/>
      <c r="BH38" s="50">
        <v>36</v>
      </c>
      <c r="BI38" s="53" t="s">
        <v>169</v>
      </c>
      <c r="BJ38" s="51"/>
      <c r="BK38" s="51"/>
      <c r="BL38" s="51"/>
      <c r="BM38" s="51"/>
      <c r="BN38" s="50">
        <v>36</v>
      </c>
      <c r="BO38" s="53" t="s">
        <v>169</v>
      </c>
      <c r="BP38" s="51"/>
      <c r="BQ38" s="51"/>
      <c r="BR38" s="51"/>
      <c r="BS38" s="51"/>
      <c r="BT38" s="50">
        <v>36</v>
      </c>
      <c r="BU38" s="53" t="s">
        <v>169</v>
      </c>
      <c r="BV38" s="51"/>
      <c r="BW38" s="51"/>
      <c r="BX38" s="51"/>
      <c r="BY38" s="51"/>
      <c r="BZ38" s="51"/>
      <c r="CA38" s="50">
        <v>36</v>
      </c>
      <c r="CB38" s="53" t="s">
        <v>169</v>
      </c>
      <c r="CC38" s="51"/>
      <c r="CD38" s="51">
        <v>25500000</v>
      </c>
      <c r="CE38" s="51"/>
      <c r="CF38" s="51"/>
      <c r="CG38" s="51">
        <f t="shared" si="4"/>
        <v>25500000</v>
      </c>
    </row>
    <row r="39" spans="1:85" s="52" customFormat="1" ht="15.75" customHeight="1">
      <c r="A39" s="50">
        <v>35</v>
      </c>
      <c r="B39" s="53" t="s">
        <v>75</v>
      </c>
      <c r="C39" s="58"/>
      <c r="D39" s="58"/>
      <c r="E39" s="58"/>
      <c r="F39" s="58">
        <v>15000000</v>
      </c>
      <c r="G39" s="50">
        <v>35</v>
      </c>
      <c r="H39" s="53" t="s">
        <v>75</v>
      </c>
      <c r="I39" s="53"/>
      <c r="J39" s="51">
        <v>6718000</v>
      </c>
      <c r="K39" s="51">
        <v>455000</v>
      </c>
      <c r="L39" s="51">
        <f aca="true" t="shared" si="5" ref="L39:L44">C39+D39+E39+F39+I39+J39+K39</f>
        <v>22173000</v>
      </c>
      <c r="M39" s="50">
        <v>35</v>
      </c>
      <c r="N39" s="53" t="s">
        <v>75</v>
      </c>
      <c r="O39" s="51"/>
      <c r="P39" s="51"/>
      <c r="Q39" s="51">
        <v>21605</v>
      </c>
      <c r="R39" s="51">
        <v>250000</v>
      </c>
      <c r="S39" s="51"/>
      <c r="T39" s="51"/>
      <c r="U39" s="50">
        <v>35</v>
      </c>
      <c r="V39" s="53" t="s">
        <v>75</v>
      </c>
      <c r="W39" s="51"/>
      <c r="X39" s="51"/>
      <c r="Y39" s="51"/>
      <c r="Z39" s="51"/>
      <c r="AA39" s="51"/>
      <c r="AB39" s="50">
        <v>35</v>
      </c>
      <c r="AC39" s="53" t="s">
        <v>75</v>
      </c>
      <c r="AD39" s="51"/>
      <c r="AE39" s="51"/>
      <c r="AF39" s="51"/>
      <c r="AG39" s="51"/>
      <c r="AH39" s="51"/>
      <c r="AI39" s="50">
        <v>35</v>
      </c>
      <c r="AJ39" s="53" t="s">
        <v>75</v>
      </c>
      <c r="AK39" s="51"/>
      <c r="AL39" s="51"/>
      <c r="AM39" s="51"/>
      <c r="AN39" s="51"/>
      <c r="AO39" s="51"/>
      <c r="AP39" s="51"/>
      <c r="AQ39" s="50">
        <v>35</v>
      </c>
      <c r="AR39" s="53" t="s">
        <v>75</v>
      </c>
      <c r="AS39" s="51"/>
      <c r="AT39" s="51"/>
      <c r="AU39" s="51"/>
      <c r="AV39" s="51"/>
      <c r="AW39" s="50">
        <v>35</v>
      </c>
      <c r="AX39" s="53" t="s">
        <v>75</v>
      </c>
      <c r="AY39" s="53"/>
      <c r="AZ39" s="51"/>
      <c r="BA39" s="51"/>
      <c r="BB39" s="50">
        <v>35</v>
      </c>
      <c r="BC39" s="53" t="s">
        <v>75</v>
      </c>
      <c r="BD39" s="51"/>
      <c r="BE39" s="51"/>
      <c r="BF39" s="51"/>
      <c r="BG39" s="51"/>
      <c r="BH39" s="50">
        <v>35</v>
      </c>
      <c r="BI39" s="53" t="s">
        <v>75</v>
      </c>
      <c r="BJ39" s="51"/>
      <c r="BK39" s="51"/>
      <c r="BL39" s="51"/>
      <c r="BM39" s="51"/>
      <c r="BN39" s="50">
        <v>35</v>
      </c>
      <c r="BO39" s="53" t="s">
        <v>75</v>
      </c>
      <c r="BP39" s="51"/>
      <c r="BQ39" s="51">
        <v>9214000</v>
      </c>
      <c r="BR39" s="51">
        <f aca="true" t="shared" si="6" ref="BR39:BR44">O39+P39+Q39+R39+S39+T39+W39+X39+Y39+Z39+AA39+AD39+AE39+AF39+AG39+AH39+AK39+AL39+AM39+AN39+AO39+AP39+AS39+AT39+AU39+AV39+AY39+AZ39+BA39+BD39+BE39+BF39+BG39+BJ39+BK39+BL39+BM39+BP39+BQ39</f>
        <v>9485605</v>
      </c>
      <c r="BS39" s="51">
        <f aca="true" t="shared" si="7" ref="BS39:BS44">L39+BR39</f>
        <v>31658605</v>
      </c>
      <c r="BT39" s="50">
        <v>35</v>
      </c>
      <c r="BU39" s="53" t="s">
        <v>75</v>
      </c>
      <c r="BV39" s="51">
        <v>33000000</v>
      </c>
      <c r="BW39" s="51"/>
      <c r="BX39" s="51"/>
      <c r="BY39" s="51"/>
      <c r="BZ39" s="51"/>
      <c r="CA39" s="50">
        <v>35</v>
      </c>
      <c r="CB39" s="53" t="s">
        <v>75</v>
      </c>
      <c r="CC39" s="51"/>
      <c r="CD39" s="51"/>
      <c r="CE39" s="51"/>
      <c r="CF39" s="51"/>
      <c r="CG39" s="51">
        <f t="shared" si="4"/>
        <v>33000000</v>
      </c>
    </row>
    <row r="40" spans="1:85" s="52" customFormat="1" ht="15.75" customHeight="1">
      <c r="A40" s="50">
        <v>37</v>
      </c>
      <c r="B40" s="53" t="s">
        <v>78</v>
      </c>
      <c r="C40" s="58"/>
      <c r="D40" s="58"/>
      <c r="E40" s="58"/>
      <c r="F40" s="58"/>
      <c r="G40" s="50">
        <v>37</v>
      </c>
      <c r="H40" s="53" t="s">
        <v>78</v>
      </c>
      <c r="I40" s="53"/>
      <c r="J40" s="51">
        <v>18666000</v>
      </c>
      <c r="K40" s="51">
        <v>2170000</v>
      </c>
      <c r="L40" s="51">
        <f t="shared" si="5"/>
        <v>20836000</v>
      </c>
      <c r="M40" s="50">
        <v>37</v>
      </c>
      <c r="N40" s="53" t="s">
        <v>78</v>
      </c>
      <c r="O40" s="51"/>
      <c r="P40" s="51"/>
      <c r="Q40" s="51"/>
      <c r="R40" s="51"/>
      <c r="S40" s="51"/>
      <c r="T40" s="51"/>
      <c r="U40" s="50">
        <v>37</v>
      </c>
      <c r="V40" s="53" t="s">
        <v>78</v>
      </c>
      <c r="W40" s="51"/>
      <c r="X40" s="51"/>
      <c r="Y40" s="51"/>
      <c r="Z40" s="51"/>
      <c r="AA40" s="51"/>
      <c r="AB40" s="50">
        <v>37</v>
      </c>
      <c r="AC40" s="53" t="s">
        <v>78</v>
      </c>
      <c r="AD40" s="51"/>
      <c r="AE40" s="51"/>
      <c r="AF40" s="51"/>
      <c r="AG40" s="51"/>
      <c r="AH40" s="51"/>
      <c r="AI40" s="50">
        <v>37</v>
      </c>
      <c r="AJ40" s="53" t="s">
        <v>78</v>
      </c>
      <c r="AK40" s="51"/>
      <c r="AL40" s="51"/>
      <c r="AM40" s="51"/>
      <c r="AN40" s="51"/>
      <c r="AO40" s="51"/>
      <c r="AP40" s="51"/>
      <c r="AQ40" s="50">
        <v>37</v>
      </c>
      <c r="AR40" s="53" t="s">
        <v>78</v>
      </c>
      <c r="AS40" s="51"/>
      <c r="AT40" s="51"/>
      <c r="AU40" s="51"/>
      <c r="AV40" s="51"/>
      <c r="AW40" s="50">
        <v>37</v>
      </c>
      <c r="AX40" s="53" t="s">
        <v>78</v>
      </c>
      <c r="AY40" s="53"/>
      <c r="AZ40" s="51"/>
      <c r="BA40" s="51"/>
      <c r="BB40" s="50">
        <v>37</v>
      </c>
      <c r="BC40" s="53" t="s">
        <v>78</v>
      </c>
      <c r="BD40" s="51"/>
      <c r="BE40" s="51"/>
      <c r="BF40" s="51"/>
      <c r="BG40" s="51"/>
      <c r="BH40" s="50">
        <v>37</v>
      </c>
      <c r="BI40" s="53" t="s">
        <v>78</v>
      </c>
      <c r="BJ40" s="51"/>
      <c r="BK40" s="51"/>
      <c r="BL40" s="51"/>
      <c r="BM40" s="51"/>
      <c r="BN40" s="50">
        <v>37</v>
      </c>
      <c r="BO40" s="53" t="s">
        <v>78</v>
      </c>
      <c r="BP40" s="51"/>
      <c r="BQ40" s="51">
        <v>18429000</v>
      </c>
      <c r="BR40" s="51">
        <f t="shared" si="6"/>
        <v>18429000</v>
      </c>
      <c r="BS40" s="51">
        <f t="shared" si="7"/>
        <v>39265000</v>
      </c>
      <c r="BT40" s="50">
        <v>37</v>
      </c>
      <c r="BU40" s="53" t="s">
        <v>78</v>
      </c>
      <c r="BV40" s="51"/>
      <c r="BW40" s="51"/>
      <c r="BX40" s="51"/>
      <c r="BY40" s="51"/>
      <c r="BZ40" s="51"/>
      <c r="CA40" s="50">
        <v>37</v>
      </c>
      <c r="CB40" s="53" t="s">
        <v>78</v>
      </c>
      <c r="CC40" s="51"/>
      <c r="CD40" s="51"/>
      <c r="CE40" s="51"/>
      <c r="CF40" s="51"/>
      <c r="CG40" s="51">
        <f t="shared" si="4"/>
        <v>0</v>
      </c>
    </row>
    <row r="41" spans="1:85" s="52" customFormat="1" ht="15.75" customHeight="1">
      <c r="A41" s="50">
        <v>38</v>
      </c>
      <c r="B41" s="53" t="s">
        <v>84</v>
      </c>
      <c r="C41" s="58"/>
      <c r="D41" s="58"/>
      <c r="E41" s="58"/>
      <c r="F41" s="58"/>
      <c r="G41" s="50">
        <v>38</v>
      </c>
      <c r="H41" s="53" t="s">
        <v>84</v>
      </c>
      <c r="I41" s="53"/>
      <c r="J41" s="51"/>
      <c r="K41" s="51"/>
      <c r="L41" s="51">
        <f t="shared" si="5"/>
        <v>0</v>
      </c>
      <c r="M41" s="50">
        <v>38</v>
      </c>
      <c r="N41" s="53" t="s">
        <v>84</v>
      </c>
      <c r="O41" s="51"/>
      <c r="P41" s="51"/>
      <c r="Q41" s="51"/>
      <c r="R41" s="51"/>
      <c r="S41" s="51"/>
      <c r="T41" s="51"/>
      <c r="U41" s="50">
        <v>38</v>
      </c>
      <c r="V41" s="53" t="s">
        <v>84</v>
      </c>
      <c r="W41" s="51"/>
      <c r="X41" s="51"/>
      <c r="Y41" s="51"/>
      <c r="Z41" s="51"/>
      <c r="AA41" s="51"/>
      <c r="AB41" s="50">
        <v>38</v>
      </c>
      <c r="AC41" s="53" t="s">
        <v>84</v>
      </c>
      <c r="AD41" s="51"/>
      <c r="AE41" s="51"/>
      <c r="AF41" s="51"/>
      <c r="AG41" s="51"/>
      <c r="AH41" s="51"/>
      <c r="AI41" s="50">
        <v>38</v>
      </c>
      <c r="AJ41" s="53" t="s">
        <v>84</v>
      </c>
      <c r="AK41" s="51"/>
      <c r="AL41" s="51"/>
      <c r="AM41" s="51"/>
      <c r="AN41" s="51"/>
      <c r="AO41" s="51"/>
      <c r="AP41" s="51"/>
      <c r="AQ41" s="50">
        <v>38</v>
      </c>
      <c r="AR41" s="53" t="s">
        <v>84</v>
      </c>
      <c r="AS41" s="51"/>
      <c r="AT41" s="51"/>
      <c r="AU41" s="51"/>
      <c r="AV41" s="51"/>
      <c r="AW41" s="50">
        <v>38</v>
      </c>
      <c r="AX41" s="53" t="s">
        <v>84</v>
      </c>
      <c r="AY41" s="53"/>
      <c r="AZ41" s="51"/>
      <c r="BA41" s="51"/>
      <c r="BB41" s="50">
        <v>38</v>
      </c>
      <c r="BC41" s="53" t="s">
        <v>84</v>
      </c>
      <c r="BD41" s="51"/>
      <c r="BE41" s="51"/>
      <c r="BF41" s="51"/>
      <c r="BG41" s="51"/>
      <c r="BH41" s="50">
        <v>38</v>
      </c>
      <c r="BI41" s="53" t="s">
        <v>84</v>
      </c>
      <c r="BJ41" s="51"/>
      <c r="BK41" s="51"/>
      <c r="BL41" s="51"/>
      <c r="BM41" s="51"/>
      <c r="BN41" s="50">
        <v>38</v>
      </c>
      <c r="BO41" s="53" t="s">
        <v>84</v>
      </c>
      <c r="BP41" s="51"/>
      <c r="BQ41" s="51"/>
      <c r="BR41" s="51">
        <f t="shared" si="6"/>
        <v>0</v>
      </c>
      <c r="BS41" s="51">
        <f t="shared" si="7"/>
        <v>0</v>
      </c>
      <c r="BT41" s="50">
        <v>38</v>
      </c>
      <c r="BU41" s="53" t="s">
        <v>84</v>
      </c>
      <c r="BV41" s="51"/>
      <c r="BW41" s="51"/>
      <c r="BX41" s="51"/>
      <c r="BY41" s="51"/>
      <c r="BZ41" s="51"/>
      <c r="CA41" s="50">
        <v>38</v>
      </c>
      <c r="CB41" s="53" t="s">
        <v>84</v>
      </c>
      <c r="CC41" s="51">
        <v>100000000</v>
      </c>
      <c r="CD41" s="51"/>
      <c r="CE41" s="51"/>
      <c r="CF41" s="51"/>
      <c r="CG41" s="51">
        <f t="shared" si="4"/>
        <v>100000000</v>
      </c>
    </row>
    <row r="42" spans="1:85" s="52" customFormat="1" ht="15.75" customHeight="1">
      <c r="A42" s="50">
        <v>39</v>
      </c>
      <c r="B42" s="53" t="s">
        <v>86</v>
      </c>
      <c r="C42" s="58"/>
      <c r="D42" s="58"/>
      <c r="E42" s="58"/>
      <c r="F42" s="58"/>
      <c r="G42" s="50">
        <v>39</v>
      </c>
      <c r="H42" s="53" t="s">
        <v>86</v>
      </c>
      <c r="I42" s="53">
        <v>33598039</v>
      </c>
      <c r="J42" s="51"/>
      <c r="K42" s="51"/>
      <c r="L42" s="51">
        <f t="shared" si="5"/>
        <v>33598039</v>
      </c>
      <c r="M42" s="50">
        <v>39</v>
      </c>
      <c r="N42" s="53" t="s">
        <v>86</v>
      </c>
      <c r="O42" s="51"/>
      <c r="P42" s="51"/>
      <c r="Q42" s="51"/>
      <c r="R42" s="51"/>
      <c r="S42" s="51"/>
      <c r="T42" s="51"/>
      <c r="U42" s="50">
        <v>39</v>
      </c>
      <c r="V42" s="53" t="s">
        <v>86</v>
      </c>
      <c r="W42" s="51"/>
      <c r="X42" s="51"/>
      <c r="Y42" s="51"/>
      <c r="Z42" s="51"/>
      <c r="AA42" s="51"/>
      <c r="AB42" s="50">
        <v>39</v>
      </c>
      <c r="AC42" s="53" t="s">
        <v>86</v>
      </c>
      <c r="AD42" s="51"/>
      <c r="AE42" s="51"/>
      <c r="AF42" s="51"/>
      <c r="AG42" s="51"/>
      <c r="AH42" s="51"/>
      <c r="AI42" s="50">
        <v>39</v>
      </c>
      <c r="AJ42" s="53" t="s">
        <v>86</v>
      </c>
      <c r="AK42" s="51"/>
      <c r="AL42" s="51"/>
      <c r="AM42" s="51"/>
      <c r="AN42" s="51"/>
      <c r="AO42" s="51"/>
      <c r="AP42" s="51"/>
      <c r="AQ42" s="50">
        <v>39</v>
      </c>
      <c r="AR42" s="53" t="s">
        <v>86</v>
      </c>
      <c r="AS42" s="51"/>
      <c r="AT42" s="51"/>
      <c r="AU42" s="51"/>
      <c r="AV42" s="51"/>
      <c r="AW42" s="50">
        <v>39</v>
      </c>
      <c r="AX42" s="53" t="s">
        <v>86</v>
      </c>
      <c r="AY42" s="53"/>
      <c r="AZ42" s="51"/>
      <c r="BA42" s="51"/>
      <c r="BB42" s="50">
        <v>39</v>
      </c>
      <c r="BC42" s="53" t="s">
        <v>86</v>
      </c>
      <c r="BD42" s="51"/>
      <c r="BE42" s="51"/>
      <c r="BF42" s="51"/>
      <c r="BG42" s="51"/>
      <c r="BH42" s="50">
        <v>39</v>
      </c>
      <c r="BI42" s="53" t="s">
        <v>86</v>
      </c>
      <c r="BJ42" s="51"/>
      <c r="BK42" s="51"/>
      <c r="BL42" s="51"/>
      <c r="BM42" s="51"/>
      <c r="BN42" s="50">
        <v>39</v>
      </c>
      <c r="BO42" s="53" t="s">
        <v>86</v>
      </c>
      <c r="BP42" s="51"/>
      <c r="BQ42" s="51"/>
      <c r="BR42" s="51">
        <f t="shared" si="6"/>
        <v>0</v>
      </c>
      <c r="BS42" s="51">
        <f t="shared" si="7"/>
        <v>33598039</v>
      </c>
      <c r="BT42" s="50">
        <v>39</v>
      </c>
      <c r="BU42" s="53" t="s">
        <v>86</v>
      </c>
      <c r="BV42" s="51">
        <v>40471099</v>
      </c>
      <c r="BW42" s="51"/>
      <c r="BX42" s="51"/>
      <c r="BY42" s="51"/>
      <c r="BZ42" s="51"/>
      <c r="CA42" s="50">
        <v>39</v>
      </c>
      <c r="CB42" s="53" t="s">
        <v>86</v>
      </c>
      <c r="CC42" s="51"/>
      <c r="CD42" s="51"/>
      <c r="CE42" s="51"/>
      <c r="CF42" s="51"/>
      <c r="CG42" s="51">
        <f t="shared" si="4"/>
        <v>40471099</v>
      </c>
    </row>
    <row r="43" spans="1:85" s="52" customFormat="1" ht="15.75" customHeight="1">
      <c r="A43" s="50">
        <v>40</v>
      </c>
      <c r="B43" s="53" t="s">
        <v>71</v>
      </c>
      <c r="C43" s="58"/>
      <c r="D43" s="58">
        <v>53227000</v>
      </c>
      <c r="E43" s="58"/>
      <c r="F43" s="58"/>
      <c r="G43" s="50">
        <v>40</v>
      </c>
      <c r="H43" s="53" t="s">
        <v>71</v>
      </c>
      <c r="I43" s="53"/>
      <c r="J43" s="51">
        <v>45000000</v>
      </c>
      <c r="K43" s="51"/>
      <c r="L43" s="51">
        <f t="shared" si="5"/>
        <v>98227000</v>
      </c>
      <c r="M43" s="50">
        <v>40</v>
      </c>
      <c r="N43" s="53" t="s">
        <v>71</v>
      </c>
      <c r="O43" s="51"/>
      <c r="P43" s="51"/>
      <c r="Q43" s="51"/>
      <c r="R43" s="51"/>
      <c r="S43" s="51"/>
      <c r="T43" s="51"/>
      <c r="U43" s="50">
        <v>40</v>
      </c>
      <c r="V43" s="53" t="s">
        <v>71</v>
      </c>
      <c r="W43" s="51"/>
      <c r="X43" s="51"/>
      <c r="Y43" s="51">
        <v>12638000</v>
      </c>
      <c r="Z43" s="51"/>
      <c r="AA43" s="51"/>
      <c r="AB43" s="50">
        <v>40</v>
      </c>
      <c r="AC43" s="53" t="s">
        <v>71</v>
      </c>
      <c r="AD43" s="51"/>
      <c r="AE43" s="51"/>
      <c r="AF43" s="51"/>
      <c r="AG43" s="51"/>
      <c r="AH43" s="51"/>
      <c r="AI43" s="50">
        <v>40</v>
      </c>
      <c r="AJ43" s="53" t="s">
        <v>71</v>
      </c>
      <c r="AK43" s="51"/>
      <c r="AL43" s="51"/>
      <c r="AM43" s="51"/>
      <c r="AN43" s="51"/>
      <c r="AO43" s="51"/>
      <c r="AP43" s="51"/>
      <c r="AQ43" s="50">
        <v>40</v>
      </c>
      <c r="AR43" s="53" t="s">
        <v>71</v>
      </c>
      <c r="AS43" s="51"/>
      <c r="AT43" s="51"/>
      <c r="AU43" s="51"/>
      <c r="AV43" s="51">
        <v>104000000</v>
      </c>
      <c r="AW43" s="50">
        <v>40</v>
      </c>
      <c r="AX43" s="53" t="s">
        <v>71</v>
      </c>
      <c r="AY43" s="53"/>
      <c r="AZ43" s="51"/>
      <c r="BA43" s="51"/>
      <c r="BB43" s="50">
        <v>40</v>
      </c>
      <c r="BC43" s="53" t="s">
        <v>71</v>
      </c>
      <c r="BD43" s="51"/>
      <c r="BE43" s="51"/>
      <c r="BF43" s="51"/>
      <c r="BG43" s="51"/>
      <c r="BH43" s="50">
        <v>40</v>
      </c>
      <c r="BI43" s="53" t="s">
        <v>71</v>
      </c>
      <c r="BJ43" s="51"/>
      <c r="BK43" s="51"/>
      <c r="BL43" s="51"/>
      <c r="BM43" s="51"/>
      <c r="BN43" s="50">
        <v>40</v>
      </c>
      <c r="BO43" s="53" t="s">
        <v>71</v>
      </c>
      <c r="BP43" s="51"/>
      <c r="BQ43" s="51"/>
      <c r="BR43" s="51">
        <f t="shared" si="6"/>
        <v>116638000</v>
      </c>
      <c r="BS43" s="51">
        <f t="shared" si="7"/>
        <v>214865000</v>
      </c>
      <c r="BT43" s="50">
        <v>40</v>
      </c>
      <c r="BU43" s="53" t="s">
        <v>71</v>
      </c>
      <c r="BV43" s="51">
        <v>11852000</v>
      </c>
      <c r="BW43" s="51"/>
      <c r="BX43" s="51"/>
      <c r="BY43" s="51"/>
      <c r="BZ43" s="51"/>
      <c r="CA43" s="50">
        <v>40</v>
      </c>
      <c r="CB43" s="53" t="s">
        <v>71</v>
      </c>
      <c r="CC43" s="51"/>
      <c r="CD43" s="51"/>
      <c r="CE43" s="51"/>
      <c r="CF43" s="51"/>
      <c r="CG43" s="51">
        <f t="shared" si="4"/>
        <v>11852000</v>
      </c>
    </row>
    <row r="44" spans="1:85" s="52" customFormat="1" ht="15.75" customHeight="1">
      <c r="A44" s="50">
        <v>49</v>
      </c>
      <c r="B44" s="53" t="s">
        <v>166</v>
      </c>
      <c r="C44" s="58"/>
      <c r="D44" s="58"/>
      <c r="E44" s="58"/>
      <c r="F44" s="58"/>
      <c r="G44" s="50">
        <v>49</v>
      </c>
      <c r="H44" s="53" t="s">
        <v>166</v>
      </c>
      <c r="I44" s="53"/>
      <c r="J44" s="51"/>
      <c r="K44" s="51"/>
      <c r="L44" s="51">
        <f t="shared" si="5"/>
        <v>0</v>
      </c>
      <c r="M44" s="50">
        <v>49</v>
      </c>
      <c r="N44" s="53" t="s">
        <v>166</v>
      </c>
      <c r="O44" s="51"/>
      <c r="P44" s="51"/>
      <c r="Q44" s="51"/>
      <c r="R44" s="51"/>
      <c r="S44" s="51"/>
      <c r="T44" s="51"/>
      <c r="U44" s="50">
        <v>49</v>
      </c>
      <c r="V44" s="53" t="s">
        <v>166</v>
      </c>
      <c r="W44" s="51"/>
      <c r="X44" s="51"/>
      <c r="Y44" s="51"/>
      <c r="Z44" s="51"/>
      <c r="AA44" s="51"/>
      <c r="AB44" s="50">
        <v>49</v>
      </c>
      <c r="AC44" s="53" t="s">
        <v>166</v>
      </c>
      <c r="AD44" s="51"/>
      <c r="AE44" s="51"/>
      <c r="AF44" s="51"/>
      <c r="AG44" s="51"/>
      <c r="AH44" s="51"/>
      <c r="AI44" s="50">
        <v>49</v>
      </c>
      <c r="AJ44" s="53" t="s">
        <v>166</v>
      </c>
      <c r="AK44" s="51"/>
      <c r="AL44" s="51"/>
      <c r="AM44" s="51"/>
      <c r="AN44" s="51"/>
      <c r="AO44" s="51"/>
      <c r="AP44" s="51"/>
      <c r="AQ44" s="50">
        <v>49</v>
      </c>
      <c r="AR44" s="53" t="s">
        <v>166</v>
      </c>
      <c r="AS44" s="51"/>
      <c r="AT44" s="51"/>
      <c r="AU44" s="51"/>
      <c r="AV44" s="51"/>
      <c r="AW44" s="50">
        <v>49</v>
      </c>
      <c r="AX44" s="53" t="s">
        <v>166</v>
      </c>
      <c r="AY44" s="53"/>
      <c r="AZ44" s="51"/>
      <c r="BA44" s="51"/>
      <c r="BB44" s="50">
        <v>49</v>
      </c>
      <c r="BC44" s="53" t="s">
        <v>166</v>
      </c>
      <c r="BD44" s="51"/>
      <c r="BE44" s="51"/>
      <c r="BF44" s="51"/>
      <c r="BG44" s="51"/>
      <c r="BH44" s="50">
        <v>49</v>
      </c>
      <c r="BI44" s="53" t="s">
        <v>166</v>
      </c>
      <c r="BJ44" s="51"/>
      <c r="BK44" s="51"/>
      <c r="BL44" s="51"/>
      <c r="BM44" s="51"/>
      <c r="BN44" s="50">
        <v>49</v>
      </c>
      <c r="BO44" s="53" t="s">
        <v>166</v>
      </c>
      <c r="BP44" s="51"/>
      <c r="BQ44" s="51">
        <v>6170000</v>
      </c>
      <c r="BR44" s="51">
        <f t="shared" si="6"/>
        <v>6170000</v>
      </c>
      <c r="BS44" s="51">
        <f t="shared" si="7"/>
        <v>6170000</v>
      </c>
      <c r="BT44" s="50">
        <v>49</v>
      </c>
      <c r="BU44" s="53" t="s">
        <v>166</v>
      </c>
      <c r="BV44" s="51">
        <v>1078447</v>
      </c>
      <c r="BW44" s="51"/>
      <c r="BX44" s="51"/>
      <c r="BY44" s="51"/>
      <c r="BZ44" s="51"/>
      <c r="CA44" s="50">
        <v>49</v>
      </c>
      <c r="CB44" s="53" t="s">
        <v>166</v>
      </c>
      <c r="CC44" s="51"/>
      <c r="CD44" s="51"/>
      <c r="CE44" s="51"/>
      <c r="CF44" s="51"/>
      <c r="CG44" s="51">
        <f t="shared" si="4"/>
        <v>1078447</v>
      </c>
    </row>
    <row r="45" spans="1:85" s="52" customFormat="1" ht="15.75" customHeight="1">
      <c r="A45" s="50">
        <v>42</v>
      </c>
      <c r="B45" s="53" t="s">
        <v>168</v>
      </c>
      <c r="C45" s="58"/>
      <c r="D45" s="58"/>
      <c r="E45" s="58"/>
      <c r="F45" s="58"/>
      <c r="G45" s="50">
        <v>42</v>
      </c>
      <c r="H45" s="53" t="s">
        <v>168</v>
      </c>
      <c r="I45" s="53"/>
      <c r="J45" s="51"/>
      <c r="K45" s="51"/>
      <c r="L45" s="51"/>
      <c r="M45" s="50">
        <v>42</v>
      </c>
      <c r="N45" s="53" t="s">
        <v>168</v>
      </c>
      <c r="O45" s="51"/>
      <c r="P45" s="51"/>
      <c r="Q45" s="51"/>
      <c r="R45" s="51"/>
      <c r="S45" s="51"/>
      <c r="T45" s="51"/>
      <c r="U45" s="50">
        <v>42</v>
      </c>
      <c r="V45" s="53" t="s">
        <v>168</v>
      </c>
      <c r="W45" s="51"/>
      <c r="X45" s="51"/>
      <c r="Y45" s="51"/>
      <c r="Z45" s="51"/>
      <c r="AA45" s="51"/>
      <c r="AB45" s="50">
        <v>42</v>
      </c>
      <c r="AC45" s="53" t="s">
        <v>168</v>
      </c>
      <c r="AD45" s="51"/>
      <c r="AE45" s="51"/>
      <c r="AF45" s="51"/>
      <c r="AG45" s="51"/>
      <c r="AH45" s="51"/>
      <c r="AI45" s="50">
        <v>42</v>
      </c>
      <c r="AJ45" s="53" t="s">
        <v>168</v>
      </c>
      <c r="AK45" s="51"/>
      <c r="AL45" s="51"/>
      <c r="AM45" s="51"/>
      <c r="AN45" s="51"/>
      <c r="AO45" s="51"/>
      <c r="AP45" s="51"/>
      <c r="AQ45" s="50">
        <v>42</v>
      </c>
      <c r="AR45" s="53" t="s">
        <v>168</v>
      </c>
      <c r="AS45" s="51"/>
      <c r="AT45" s="51"/>
      <c r="AU45" s="51"/>
      <c r="AV45" s="51"/>
      <c r="AW45" s="50">
        <v>42</v>
      </c>
      <c r="AX45" s="53" t="s">
        <v>168</v>
      </c>
      <c r="AY45" s="53"/>
      <c r="AZ45" s="51"/>
      <c r="BA45" s="51"/>
      <c r="BB45" s="50">
        <v>42</v>
      </c>
      <c r="BC45" s="53" t="s">
        <v>168</v>
      </c>
      <c r="BD45" s="51"/>
      <c r="BE45" s="51"/>
      <c r="BF45" s="51"/>
      <c r="BG45" s="51"/>
      <c r="BH45" s="50">
        <v>42</v>
      </c>
      <c r="BI45" s="53" t="s">
        <v>168</v>
      </c>
      <c r="BJ45" s="51"/>
      <c r="BK45" s="51"/>
      <c r="BL45" s="51"/>
      <c r="BM45" s="51"/>
      <c r="BN45" s="50">
        <v>42</v>
      </c>
      <c r="BO45" s="53" t="s">
        <v>168</v>
      </c>
      <c r="BP45" s="51"/>
      <c r="BQ45" s="51"/>
      <c r="BR45" s="51"/>
      <c r="BS45" s="51"/>
      <c r="BT45" s="50">
        <v>42</v>
      </c>
      <c r="BU45" s="53" t="s">
        <v>168</v>
      </c>
      <c r="BV45" s="51">
        <v>35200</v>
      </c>
      <c r="BW45" s="51"/>
      <c r="BX45" s="51"/>
      <c r="BY45" s="51"/>
      <c r="BZ45" s="51"/>
      <c r="CA45" s="50">
        <v>42</v>
      </c>
      <c r="CB45" s="53" t="s">
        <v>168</v>
      </c>
      <c r="CC45" s="51"/>
      <c r="CD45" s="51"/>
      <c r="CE45" s="51"/>
      <c r="CF45" s="51"/>
      <c r="CG45" s="51">
        <f t="shared" si="4"/>
        <v>35200</v>
      </c>
    </row>
    <row r="46" spans="1:85" s="52" customFormat="1" ht="15.75" customHeight="1">
      <c r="A46" s="50">
        <v>41</v>
      </c>
      <c r="B46" s="53" t="s">
        <v>82</v>
      </c>
      <c r="C46" s="58"/>
      <c r="D46" s="58"/>
      <c r="E46" s="58"/>
      <c r="F46" s="58"/>
      <c r="G46" s="50">
        <v>41</v>
      </c>
      <c r="H46" s="53" t="s">
        <v>82</v>
      </c>
      <c r="I46" s="53"/>
      <c r="J46" s="51"/>
      <c r="K46" s="51"/>
      <c r="L46" s="51">
        <f>C46+D46+E46+F46+I46+J46+K46</f>
        <v>0</v>
      </c>
      <c r="M46" s="50">
        <v>41</v>
      </c>
      <c r="N46" s="53" t="s">
        <v>82</v>
      </c>
      <c r="O46" s="51"/>
      <c r="P46" s="51"/>
      <c r="Q46" s="51"/>
      <c r="R46" s="51"/>
      <c r="S46" s="51"/>
      <c r="T46" s="51"/>
      <c r="U46" s="50">
        <v>41</v>
      </c>
      <c r="V46" s="53" t="s">
        <v>82</v>
      </c>
      <c r="W46" s="51"/>
      <c r="X46" s="51"/>
      <c r="Y46" s="51"/>
      <c r="Z46" s="51"/>
      <c r="AA46" s="51"/>
      <c r="AB46" s="50">
        <v>41</v>
      </c>
      <c r="AC46" s="53" t="s">
        <v>82</v>
      </c>
      <c r="AD46" s="51"/>
      <c r="AE46" s="51"/>
      <c r="AF46" s="51"/>
      <c r="AG46" s="51"/>
      <c r="AH46" s="51"/>
      <c r="AI46" s="50">
        <v>41</v>
      </c>
      <c r="AJ46" s="53" t="s">
        <v>82</v>
      </c>
      <c r="AK46" s="51"/>
      <c r="AL46" s="51"/>
      <c r="AM46" s="51"/>
      <c r="AN46" s="51"/>
      <c r="AO46" s="51"/>
      <c r="AP46" s="51"/>
      <c r="AQ46" s="50">
        <v>41</v>
      </c>
      <c r="AR46" s="53" t="s">
        <v>82</v>
      </c>
      <c r="AS46" s="51"/>
      <c r="AT46" s="51"/>
      <c r="AU46" s="51"/>
      <c r="AV46" s="51"/>
      <c r="AW46" s="50">
        <v>41</v>
      </c>
      <c r="AX46" s="53" t="s">
        <v>82</v>
      </c>
      <c r="AY46" s="53"/>
      <c r="AZ46" s="51"/>
      <c r="BA46" s="51"/>
      <c r="BB46" s="50">
        <v>41</v>
      </c>
      <c r="BC46" s="53" t="s">
        <v>82</v>
      </c>
      <c r="BD46" s="51"/>
      <c r="BE46" s="51"/>
      <c r="BF46" s="51"/>
      <c r="BG46" s="51"/>
      <c r="BH46" s="50">
        <v>41</v>
      </c>
      <c r="BI46" s="53" t="s">
        <v>82</v>
      </c>
      <c r="BJ46" s="51"/>
      <c r="BK46" s="51"/>
      <c r="BL46" s="51"/>
      <c r="BM46" s="51"/>
      <c r="BN46" s="50">
        <v>41</v>
      </c>
      <c r="BO46" s="53" t="s">
        <v>82</v>
      </c>
      <c r="BP46" s="51"/>
      <c r="BQ46" s="51"/>
      <c r="BR46" s="51">
        <f>O46+P46+Q46+R46+S46+T46+W46+X46+Y46+Z46+AA46+AD46+AE46+AF46+AG46+AH46+AK46+AL46+AM46+AN46+AO46+AP46+AS46+AT46+AU46+AV46+AY46+AZ46+BA46+BD46+BE46+BF46+BG46+BJ46+BK46+BL46+BM46+BP46+BQ46</f>
        <v>0</v>
      </c>
      <c r="BS46" s="51">
        <f>L46+BR46</f>
        <v>0</v>
      </c>
      <c r="BT46" s="50">
        <v>41</v>
      </c>
      <c r="BU46" s="53" t="s">
        <v>82</v>
      </c>
      <c r="BV46" s="51">
        <v>149000</v>
      </c>
      <c r="BW46" s="51"/>
      <c r="BX46" s="51"/>
      <c r="BY46" s="51"/>
      <c r="BZ46" s="51"/>
      <c r="CA46" s="50">
        <v>41</v>
      </c>
      <c r="CB46" s="53" t="s">
        <v>82</v>
      </c>
      <c r="CC46" s="51"/>
      <c r="CD46" s="51"/>
      <c r="CE46" s="51"/>
      <c r="CF46" s="51"/>
      <c r="CG46" s="51">
        <f t="shared" si="4"/>
        <v>149000</v>
      </c>
    </row>
    <row r="47" spans="1:85" s="52" customFormat="1" ht="15.75" customHeight="1">
      <c r="A47" s="50">
        <v>45</v>
      </c>
      <c r="B47" s="53" t="s">
        <v>165</v>
      </c>
      <c r="C47" s="58"/>
      <c r="D47" s="58"/>
      <c r="E47" s="58"/>
      <c r="F47" s="58"/>
      <c r="G47" s="50">
        <v>45</v>
      </c>
      <c r="H47" s="53" t="s">
        <v>165</v>
      </c>
      <c r="I47" s="53"/>
      <c r="J47" s="51"/>
      <c r="K47" s="51"/>
      <c r="L47" s="51">
        <f>C47+D47+E47+F47+I47+J47+K47</f>
        <v>0</v>
      </c>
      <c r="M47" s="50">
        <v>45</v>
      </c>
      <c r="N47" s="53" t="s">
        <v>165</v>
      </c>
      <c r="O47" s="51"/>
      <c r="P47" s="51"/>
      <c r="Q47" s="51"/>
      <c r="R47" s="51"/>
      <c r="S47" s="51"/>
      <c r="T47" s="51"/>
      <c r="U47" s="50">
        <v>45</v>
      </c>
      <c r="V47" s="53" t="s">
        <v>165</v>
      </c>
      <c r="W47" s="51"/>
      <c r="X47" s="51"/>
      <c r="Y47" s="51"/>
      <c r="Z47" s="51"/>
      <c r="AA47" s="51"/>
      <c r="AB47" s="50">
        <v>45</v>
      </c>
      <c r="AC47" s="53" t="s">
        <v>165</v>
      </c>
      <c r="AD47" s="51"/>
      <c r="AE47" s="51"/>
      <c r="AF47" s="51"/>
      <c r="AG47" s="51"/>
      <c r="AH47" s="51"/>
      <c r="AI47" s="50">
        <v>45</v>
      </c>
      <c r="AJ47" s="53" t="s">
        <v>165</v>
      </c>
      <c r="AK47" s="51"/>
      <c r="AL47" s="51"/>
      <c r="AM47" s="51"/>
      <c r="AN47" s="51"/>
      <c r="AO47" s="51"/>
      <c r="AP47" s="51"/>
      <c r="AQ47" s="50">
        <v>45</v>
      </c>
      <c r="AR47" s="53" t="s">
        <v>165</v>
      </c>
      <c r="AS47" s="51"/>
      <c r="AT47" s="51"/>
      <c r="AU47" s="51"/>
      <c r="AV47" s="51"/>
      <c r="AW47" s="50">
        <v>45</v>
      </c>
      <c r="AX47" s="53" t="s">
        <v>165</v>
      </c>
      <c r="AY47" s="53"/>
      <c r="AZ47" s="51"/>
      <c r="BA47" s="51"/>
      <c r="BB47" s="50">
        <v>45</v>
      </c>
      <c r="BC47" s="53" t="s">
        <v>165</v>
      </c>
      <c r="BD47" s="51"/>
      <c r="BE47" s="51"/>
      <c r="BF47" s="51"/>
      <c r="BG47" s="51"/>
      <c r="BH47" s="50">
        <v>45</v>
      </c>
      <c r="BI47" s="53" t="s">
        <v>165</v>
      </c>
      <c r="BJ47" s="51"/>
      <c r="BK47" s="51"/>
      <c r="BL47" s="51"/>
      <c r="BM47" s="51"/>
      <c r="BN47" s="50">
        <v>45</v>
      </c>
      <c r="BO47" s="53" t="s">
        <v>165</v>
      </c>
      <c r="BP47" s="51"/>
      <c r="BQ47" s="51">
        <v>49900000</v>
      </c>
      <c r="BR47" s="51">
        <f>O47+P47+Q47+R47+S47+T47+W47+X47+Y47+Z47+AA47+AD47+AE47+AF47+AG47+AH47+AK47+AL47+AM47+AN47+AO47+AP47+AS47+AT47+AU47+AV47+AY47+AZ47+BA47+BD47+BE47+BF47+BG47+BJ47+BK47+BL47+BM47+BP47+BQ47</f>
        <v>49900000</v>
      </c>
      <c r="BS47" s="51">
        <f>L47+BR47</f>
        <v>49900000</v>
      </c>
      <c r="BT47" s="50">
        <v>45</v>
      </c>
      <c r="BU47" s="53" t="s">
        <v>165</v>
      </c>
      <c r="BV47" s="51"/>
      <c r="BW47" s="51"/>
      <c r="BX47" s="51"/>
      <c r="BY47" s="51">
        <v>21003000</v>
      </c>
      <c r="BZ47" s="51"/>
      <c r="CA47" s="50">
        <v>45</v>
      </c>
      <c r="CB47" s="53" t="s">
        <v>165</v>
      </c>
      <c r="CC47" s="51"/>
      <c r="CD47" s="51"/>
      <c r="CE47" s="51"/>
      <c r="CF47" s="51"/>
      <c r="CG47" s="51">
        <f t="shared" si="4"/>
        <v>21003000</v>
      </c>
    </row>
    <row r="48" spans="1:85" s="52" customFormat="1" ht="15.75" customHeight="1">
      <c r="A48" s="50">
        <v>43</v>
      </c>
      <c r="B48" s="53" t="s">
        <v>74</v>
      </c>
      <c r="C48" s="58">
        <v>46440000</v>
      </c>
      <c r="D48" s="58"/>
      <c r="E48" s="58"/>
      <c r="F48" s="58"/>
      <c r="G48" s="50">
        <v>43</v>
      </c>
      <c r="H48" s="53" t="s">
        <v>74</v>
      </c>
      <c r="I48" s="53"/>
      <c r="J48" s="51">
        <v>17255000</v>
      </c>
      <c r="K48" s="51">
        <v>4549000</v>
      </c>
      <c r="L48" s="51">
        <f>C48+D48+E48+F48+I48+J48+K48</f>
        <v>68244000</v>
      </c>
      <c r="M48" s="50">
        <v>43</v>
      </c>
      <c r="N48" s="53" t="s">
        <v>74</v>
      </c>
      <c r="O48" s="51"/>
      <c r="P48" s="51"/>
      <c r="Q48" s="51"/>
      <c r="R48" s="51"/>
      <c r="S48" s="51"/>
      <c r="T48" s="51">
        <v>100801000</v>
      </c>
      <c r="U48" s="50">
        <v>43</v>
      </c>
      <c r="V48" s="53" t="s">
        <v>74</v>
      </c>
      <c r="W48" s="51"/>
      <c r="X48" s="51"/>
      <c r="Y48" s="51"/>
      <c r="Z48" s="51"/>
      <c r="AA48" s="51"/>
      <c r="AB48" s="50">
        <v>43</v>
      </c>
      <c r="AC48" s="53" t="s">
        <v>74</v>
      </c>
      <c r="AD48" s="51"/>
      <c r="AE48" s="51"/>
      <c r="AF48" s="51"/>
      <c r="AG48" s="51"/>
      <c r="AH48" s="51"/>
      <c r="AI48" s="50">
        <v>43</v>
      </c>
      <c r="AJ48" s="53" t="s">
        <v>74</v>
      </c>
      <c r="AK48" s="51"/>
      <c r="AL48" s="51"/>
      <c r="AM48" s="51"/>
      <c r="AN48" s="51"/>
      <c r="AO48" s="51"/>
      <c r="AP48" s="51"/>
      <c r="AQ48" s="50">
        <v>43</v>
      </c>
      <c r="AR48" s="53" t="s">
        <v>74</v>
      </c>
      <c r="AS48" s="51"/>
      <c r="AT48" s="51"/>
      <c r="AU48" s="51"/>
      <c r="AV48" s="51"/>
      <c r="AW48" s="50">
        <v>43</v>
      </c>
      <c r="AX48" s="53" t="s">
        <v>74</v>
      </c>
      <c r="AY48" s="53"/>
      <c r="AZ48" s="51"/>
      <c r="BA48" s="51"/>
      <c r="BB48" s="50">
        <v>43</v>
      </c>
      <c r="BC48" s="53" t="s">
        <v>74</v>
      </c>
      <c r="BD48" s="51"/>
      <c r="BE48" s="51"/>
      <c r="BF48" s="51"/>
      <c r="BG48" s="51"/>
      <c r="BH48" s="50">
        <v>43</v>
      </c>
      <c r="BI48" s="53" t="s">
        <v>74</v>
      </c>
      <c r="BJ48" s="51"/>
      <c r="BK48" s="51"/>
      <c r="BL48" s="51"/>
      <c r="BM48" s="51"/>
      <c r="BN48" s="50">
        <v>43</v>
      </c>
      <c r="BO48" s="53" t="s">
        <v>74</v>
      </c>
      <c r="BP48" s="51"/>
      <c r="BQ48" s="51">
        <v>18369000</v>
      </c>
      <c r="BR48" s="51">
        <f>O48+P48+Q48+R48+S48+T48+W48+X48+Y48+Z48+AA48+AD48+AE48+AF48+AG48+AH48+AK48+AL48+AM48+AN48+AO48+AP48+AS48+AT48+AU48+AV48+AY48+AZ48+BA48+BD48+BE48+BF48+BG48+BJ48+BK48+BL48+BM48+BP48+BQ48</f>
        <v>119170000</v>
      </c>
      <c r="BS48" s="51">
        <f>L48+BR48</f>
        <v>187414000</v>
      </c>
      <c r="BT48" s="50">
        <v>43</v>
      </c>
      <c r="BU48" s="53" t="s">
        <v>74</v>
      </c>
      <c r="BV48" s="51">
        <v>5606000</v>
      </c>
      <c r="BW48" s="51"/>
      <c r="BX48" s="51"/>
      <c r="BY48" s="51">
        <v>11400000</v>
      </c>
      <c r="BZ48" s="51"/>
      <c r="CA48" s="50">
        <v>43</v>
      </c>
      <c r="CB48" s="53" t="s">
        <v>74</v>
      </c>
      <c r="CC48" s="51"/>
      <c r="CD48" s="51"/>
      <c r="CE48" s="51">
        <v>145087000</v>
      </c>
      <c r="CF48" s="51"/>
      <c r="CG48" s="51">
        <f t="shared" si="4"/>
        <v>162093000</v>
      </c>
    </row>
    <row r="49" spans="1:85" s="52" customFormat="1" ht="15.75" customHeight="1">
      <c r="A49" s="50">
        <v>47</v>
      </c>
      <c r="B49" s="53" t="s">
        <v>167</v>
      </c>
      <c r="C49" s="58"/>
      <c r="D49" s="58"/>
      <c r="E49" s="58"/>
      <c r="F49" s="58"/>
      <c r="G49" s="50">
        <v>47</v>
      </c>
      <c r="H49" s="53" t="s">
        <v>167</v>
      </c>
      <c r="I49" s="53"/>
      <c r="J49" s="51"/>
      <c r="K49" s="51"/>
      <c r="L49" s="51"/>
      <c r="M49" s="50">
        <v>47</v>
      </c>
      <c r="N49" s="53" t="s">
        <v>167</v>
      </c>
      <c r="O49" s="51"/>
      <c r="P49" s="51"/>
      <c r="Q49" s="51"/>
      <c r="R49" s="51"/>
      <c r="S49" s="51"/>
      <c r="T49" s="51"/>
      <c r="U49" s="50">
        <v>47</v>
      </c>
      <c r="V49" s="53" t="s">
        <v>167</v>
      </c>
      <c r="W49" s="51"/>
      <c r="X49" s="51"/>
      <c r="Y49" s="51"/>
      <c r="Z49" s="51"/>
      <c r="AA49" s="51"/>
      <c r="AB49" s="50">
        <v>47</v>
      </c>
      <c r="AC49" s="53" t="s">
        <v>167</v>
      </c>
      <c r="AD49" s="51"/>
      <c r="AE49" s="51"/>
      <c r="AF49" s="51"/>
      <c r="AG49" s="51"/>
      <c r="AH49" s="51"/>
      <c r="AI49" s="50">
        <v>47</v>
      </c>
      <c r="AJ49" s="53" t="s">
        <v>167</v>
      </c>
      <c r="AK49" s="51"/>
      <c r="AL49" s="51"/>
      <c r="AM49" s="51"/>
      <c r="AN49" s="51"/>
      <c r="AO49" s="51"/>
      <c r="AP49" s="51"/>
      <c r="AQ49" s="50">
        <v>47</v>
      </c>
      <c r="AR49" s="53" t="s">
        <v>167</v>
      </c>
      <c r="AS49" s="51"/>
      <c r="AT49" s="51"/>
      <c r="AU49" s="51"/>
      <c r="AV49" s="51"/>
      <c r="AW49" s="50">
        <v>47</v>
      </c>
      <c r="AX49" s="53" t="s">
        <v>167</v>
      </c>
      <c r="AY49" s="53"/>
      <c r="AZ49" s="51"/>
      <c r="BA49" s="51"/>
      <c r="BB49" s="50">
        <v>47</v>
      </c>
      <c r="BC49" s="53" t="s">
        <v>167</v>
      </c>
      <c r="BD49" s="51"/>
      <c r="BE49" s="51"/>
      <c r="BF49" s="51"/>
      <c r="BG49" s="51"/>
      <c r="BH49" s="50">
        <v>47</v>
      </c>
      <c r="BI49" s="53" t="s">
        <v>167</v>
      </c>
      <c r="BJ49" s="51"/>
      <c r="BK49" s="51"/>
      <c r="BL49" s="51"/>
      <c r="BM49" s="51"/>
      <c r="BN49" s="50">
        <v>47</v>
      </c>
      <c r="BO49" s="53" t="s">
        <v>167</v>
      </c>
      <c r="BP49" s="51"/>
      <c r="BQ49" s="51"/>
      <c r="BR49" s="51"/>
      <c r="BS49" s="51"/>
      <c r="BT49" s="50">
        <v>47</v>
      </c>
      <c r="BU49" s="53" t="s">
        <v>167</v>
      </c>
      <c r="BV49" s="51">
        <v>40000</v>
      </c>
      <c r="BW49" s="51"/>
      <c r="BX49" s="51"/>
      <c r="BY49" s="51"/>
      <c r="BZ49" s="51"/>
      <c r="CA49" s="50">
        <v>47</v>
      </c>
      <c r="CB49" s="53" t="s">
        <v>167</v>
      </c>
      <c r="CC49" s="51"/>
      <c r="CD49" s="51"/>
      <c r="CE49" s="51"/>
      <c r="CF49" s="51"/>
      <c r="CG49" s="51">
        <f t="shared" si="4"/>
        <v>40000</v>
      </c>
    </row>
    <row r="50" spans="1:85" s="52" customFormat="1" ht="15.75" customHeight="1">
      <c r="A50" s="50">
        <v>48</v>
      </c>
      <c r="B50" s="53" t="s">
        <v>85</v>
      </c>
      <c r="C50" s="58"/>
      <c r="D50" s="58"/>
      <c r="E50" s="58"/>
      <c r="F50" s="58"/>
      <c r="G50" s="50">
        <v>48</v>
      </c>
      <c r="H50" s="53" t="s">
        <v>85</v>
      </c>
      <c r="I50" s="53"/>
      <c r="J50" s="51"/>
      <c r="K50" s="51"/>
      <c r="L50" s="51"/>
      <c r="M50" s="50">
        <v>48</v>
      </c>
      <c r="N50" s="53" t="s">
        <v>85</v>
      </c>
      <c r="O50" s="51"/>
      <c r="P50" s="51"/>
      <c r="Q50" s="51"/>
      <c r="R50" s="51"/>
      <c r="S50" s="51"/>
      <c r="T50" s="51"/>
      <c r="U50" s="50">
        <v>48</v>
      </c>
      <c r="V50" s="53" t="s">
        <v>85</v>
      </c>
      <c r="W50" s="51"/>
      <c r="X50" s="51"/>
      <c r="Y50" s="51"/>
      <c r="Z50" s="51"/>
      <c r="AA50" s="51"/>
      <c r="AB50" s="50">
        <v>48</v>
      </c>
      <c r="AC50" s="53" t="s">
        <v>85</v>
      </c>
      <c r="AD50" s="51"/>
      <c r="AE50" s="51"/>
      <c r="AF50" s="51"/>
      <c r="AG50" s="51"/>
      <c r="AH50" s="51"/>
      <c r="AI50" s="50">
        <v>48</v>
      </c>
      <c r="AJ50" s="53" t="s">
        <v>85</v>
      </c>
      <c r="AK50" s="51"/>
      <c r="AL50" s="51"/>
      <c r="AM50" s="51"/>
      <c r="AN50" s="51"/>
      <c r="AO50" s="51"/>
      <c r="AP50" s="51"/>
      <c r="AQ50" s="50">
        <v>48</v>
      </c>
      <c r="AR50" s="53" t="s">
        <v>85</v>
      </c>
      <c r="AS50" s="51"/>
      <c r="AT50" s="51"/>
      <c r="AU50" s="51"/>
      <c r="AV50" s="51"/>
      <c r="AW50" s="50">
        <v>48</v>
      </c>
      <c r="AX50" s="53" t="s">
        <v>85</v>
      </c>
      <c r="AY50" s="53"/>
      <c r="AZ50" s="51"/>
      <c r="BA50" s="51"/>
      <c r="BB50" s="50">
        <v>48</v>
      </c>
      <c r="BC50" s="53" t="s">
        <v>85</v>
      </c>
      <c r="BD50" s="51"/>
      <c r="BE50" s="51"/>
      <c r="BF50" s="51"/>
      <c r="BG50" s="51"/>
      <c r="BH50" s="50">
        <v>48</v>
      </c>
      <c r="BI50" s="53" t="s">
        <v>85</v>
      </c>
      <c r="BJ50" s="51"/>
      <c r="BK50" s="51"/>
      <c r="BL50" s="51"/>
      <c r="BM50" s="51"/>
      <c r="BN50" s="50">
        <v>48</v>
      </c>
      <c r="BO50" s="53" t="s">
        <v>85</v>
      </c>
      <c r="BP50" s="51"/>
      <c r="BQ50" s="51"/>
      <c r="BR50" s="51"/>
      <c r="BS50" s="51"/>
      <c r="BT50" s="50">
        <v>48</v>
      </c>
      <c r="BU50" s="53" t="s">
        <v>85</v>
      </c>
      <c r="BV50" s="51">
        <v>20000000</v>
      </c>
      <c r="BW50" s="51"/>
      <c r="BX50" s="51"/>
      <c r="BY50" s="51"/>
      <c r="BZ50" s="51"/>
      <c r="CA50" s="50">
        <v>48</v>
      </c>
      <c r="CB50" s="53" t="s">
        <v>85</v>
      </c>
      <c r="CC50" s="51"/>
      <c r="CD50" s="51"/>
      <c r="CE50" s="51"/>
      <c r="CF50" s="51"/>
      <c r="CG50" s="51">
        <f t="shared" si="4"/>
        <v>20000000</v>
      </c>
    </row>
    <row r="51" spans="1:85" s="52" customFormat="1" ht="15.75" customHeight="1">
      <c r="A51" s="50">
        <v>44</v>
      </c>
      <c r="B51" s="53" t="s">
        <v>164</v>
      </c>
      <c r="C51" s="58"/>
      <c r="D51" s="58"/>
      <c r="E51" s="58"/>
      <c r="F51" s="58"/>
      <c r="G51" s="50">
        <v>44</v>
      </c>
      <c r="H51" s="53" t="s">
        <v>164</v>
      </c>
      <c r="I51" s="53"/>
      <c r="J51" s="51"/>
      <c r="K51" s="51"/>
      <c r="L51" s="51"/>
      <c r="M51" s="50">
        <v>44</v>
      </c>
      <c r="N51" s="53" t="s">
        <v>164</v>
      </c>
      <c r="O51" s="51"/>
      <c r="P51" s="51"/>
      <c r="Q51" s="51"/>
      <c r="R51" s="51"/>
      <c r="S51" s="51"/>
      <c r="T51" s="51"/>
      <c r="U51" s="50">
        <v>44</v>
      </c>
      <c r="V51" s="53" t="s">
        <v>164</v>
      </c>
      <c r="W51" s="51"/>
      <c r="X51" s="51"/>
      <c r="Y51" s="51"/>
      <c r="Z51" s="51"/>
      <c r="AA51" s="51"/>
      <c r="AB51" s="50">
        <v>44</v>
      </c>
      <c r="AC51" s="53" t="s">
        <v>164</v>
      </c>
      <c r="AD51" s="51"/>
      <c r="AE51" s="51"/>
      <c r="AF51" s="51"/>
      <c r="AG51" s="51"/>
      <c r="AH51" s="51"/>
      <c r="AI51" s="50">
        <v>44</v>
      </c>
      <c r="AJ51" s="53" t="s">
        <v>164</v>
      </c>
      <c r="AK51" s="51"/>
      <c r="AL51" s="51"/>
      <c r="AM51" s="51"/>
      <c r="AN51" s="51"/>
      <c r="AO51" s="51"/>
      <c r="AP51" s="51"/>
      <c r="AQ51" s="50">
        <v>44</v>
      </c>
      <c r="AR51" s="53" t="s">
        <v>164</v>
      </c>
      <c r="AS51" s="51"/>
      <c r="AT51" s="51"/>
      <c r="AU51" s="51"/>
      <c r="AV51" s="51"/>
      <c r="AW51" s="50">
        <v>44</v>
      </c>
      <c r="AX51" s="53" t="s">
        <v>164</v>
      </c>
      <c r="AY51" s="53"/>
      <c r="AZ51" s="51"/>
      <c r="BA51" s="51"/>
      <c r="BB51" s="50">
        <v>44</v>
      </c>
      <c r="BC51" s="53" t="s">
        <v>164</v>
      </c>
      <c r="BD51" s="51"/>
      <c r="BE51" s="51"/>
      <c r="BF51" s="51"/>
      <c r="BG51" s="51"/>
      <c r="BH51" s="50">
        <v>44</v>
      </c>
      <c r="BI51" s="53" t="s">
        <v>164</v>
      </c>
      <c r="BJ51" s="51"/>
      <c r="BK51" s="51"/>
      <c r="BL51" s="51"/>
      <c r="BM51" s="51"/>
      <c r="BN51" s="50">
        <v>44</v>
      </c>
      <c r="BO51" s="53" t="s">
        <v>164</v>
      </c>
      <c r="BP51" s="51"/>
      <c r="BQ51" s="51">
        <v>1094000</v>
      </c>
      <c r="BR51" s="51">
        <f>O51+P51+Q51+R51+S51+T51+W51+X51+Y51+Z51+AA51+AD51+AE51+AF51+AG51+AH51+AK51+AL51+AM51+AN51+AO51+AP51+AS51+AT51+AU51+AV51+AY51+AZ51+BA51+BD51+BE51+BF51+BG51+BJ51+BK51+BL51+BM51+BP51+BQ51</f>
        <v>1094000</v>
      </c>
      <c r="BS51" s="51">
        <f>L51+BR51</f>
        <v>1094000</v>
      </c>
      <c r="BT51" s="50">
        <v>44</v>
      </c>
      <c r="BU51" s="53" t="s">
        <v>164</v>
      </c>
      <c r="BV51" s="51"/>
      <c r="BW51" s="51"/>
      <c r="BX51" s="51"/>
      <c r="BY51" s="51"/>
      <c r="BZ51" s="51"/>
      <c r="CA51" s="50">
        <v>44</v>
      </c>
      <c r="CB51" s="53" t="s">
        <v>164</v>
      </c>
      <c r="CC51" s="51"/>
      <c r="CD51" s="51"/>
      <c r="CE51" s="51"/>
      <c r="CF51" s="51"/>
      <c r="CG51" s="51">
        <f t="shared" si="4"/>
        <v>0</v>
      </c>
    </row>
    <row r="52" spans="1:85" s="52" customFormat="1" ht="15.75" customHeight="1">
      <c r="A52" s="50">
        <v>46</v>
      </c>
      <c r="B52" s="53" t="s">
        <v>81</v>
      </c>
      <c r="C52" s="58"/>
      <c r="D52" s="58"/>
      <c r="E52" s="58"/>
      <c r="F52" s="58"/>
      <c r="G52" s="50">
        <v>46</v>
      </c>
      <c r="H52" s="53" t="s">
        <v>81</v>
      </c>
      <c r="I52" s="53"/>
      <c r="J52" s="51">
        <v>2836000</v>
      </c>
      <c r="K52" s="51">
        <v>665000</v>
      </c>
      <c r="L52" s="51">
        <f>C52+D52+E52+F52+I52+J52+K52</f>
        <v>3501000</v>
      </c>
      <c r="M52" s="50">
        <v>46</v>
      </c>
      <c r="N52" s="53" t="s">
        <v>81</v>
      </c>
      <c r="O52" s="51"/>
      <c r="P52" s="51"/>
      <c r="Q52" s="51"/>
      <c r="R52" s="51"/>
      <c r="S52" s="51"/>
      <c r="T52" s="51"/>
      <c r="U52" s="50">
        <v>46</v>
      </c>
      <c r="V52" s="53" t="s">
        <v>81</v>
      </c>
      <c r="W52" s="51"/>
      <c r="X52" s="51"/>
      <c r="Y52" s="51"/>
      <c r="Z52" s="51"/>
      <c r="AA52" s="51"/>
      <c r="AB52" s="50">
        <v>46</v>
      </c>
      <c r="AC52" s="53" t="s">
        <v>81</v>
      </c>
      <c r="AD52" s="51"/>
      <c r="AE52" s="51"/>
      <c r="AF52" s="51"/>
      <c r="AG52" s="51"/>
      <c r="AH52" s="51"/>
      <c r="AI52" s="50">
        <v>46</v>
      </c>
      <c r="AJ52" s="53" t="s">
        <v>81</v>
      </c>
      <c r="AK52" s="51"/>
      <c r="AL52" s="51"/>
      <c r="AM52" s="51"/>
      <c r="AN52" s="51"/>
      <c r="AO52" s="51"/>
      <c r="AP52" s="51"/>
      <c r="AQ52" s="50">
        <v>46</v>
      </c>
      <c r="AR52" s="53" t="s">
        <v>81</v>
      </c>
      <c r="AS52" s="51"/>
      <c r="AT52" s="51"/>
      <c r="AU52" s="51"/>
      <c r="AV52" s="51"/>
      <c r="AW52" s="50">
        <v>46</v>
      </c>
      <c r="AX52" s="53" t="s">
        <v>81</v>
      </c>
      <c r="AY52" s="53"/>
      <c r="AZ52" s="51"/>
      <c r="BA52" s="51"/>
      <c r="BB52" s="50">
        <v>46</v>
      </c>
      <c r="BC52" s="53" t="s">
        <v>81</v>
      </c>
      <c r="BD52" s="51"/>
      <c r="BE52" s="51"/>
      <c r="BF52" s="51"/>
      <c r="BG52" s="51"/>
      <c r="BH52" s="50">
        <v>46</v>
      </c>
      <c r="BI52" s="53" t="s">
        <v>81</v>
      </c>
      <c r="BJ52" s="51"/>
      <c r="BK52" s="51"/>
      <c r="BL52" s="51"/>
      <c r="BM52" s="51"/>
      <c r="BN52" s="50">
        <v>46</v>
      </c>
      <c r="BO52" s="53" t="s">
        <v>81</v>
      </c>
      <c r="BP52" s="51"/>
      <c r="BQ52" s="51"/>
      <c r="BR52" s="51">
        <f>O52+P52+Q52+R52+S52+T52+W52+X52+Y52+Z52+AA52+AD52+AE52+AF52+AG52+AH52+AK52+AL52+AM52+AN52+AO52+AP52+AS52+AT52+AU52+AV52+AY52+AZ52+BA52+BD52+BE52+BF52+BG52+BJ52+BK52+BL52+BM52+BP52+BQ52</f>
        <v>0</v>
      </c>
      <c r="BS52" s="51">
        <f>L52+BR52</f>
        <v>3501000</v>
      </c>
      <c r="BT52" s="50">
        <v>46</v>
      </c>
      <c r="BU52" s="53" t="s">
        <v>81</v>
      </c>
      <c r="BV52" s="51">
        <v>350000</v>
      </c>
      <c r="BW52" s="51"/>
      <c r="BX52" s="51"/>
      <c r="BY52" s="51"/>
      <c r="BZ52" s="51"/>
      <c r="CA52" s="50">
        <v>46</v>
      </c>
      <c r="CB52" s="53" t="s">
        <v>81</v>
      </c>
      <c r="CC52" s="51"/>
      <c r="CD52" s="51"/>
      <c r="CE52" s="51"/>
      <c r="CF52" s="51"/>
      <c r="CG52" s="51">
        <f t="shared" si="4"/>
        <v>350000</v>
      </c>
    </row>
    <row r="53" spans="1:85" s="52" customFormat="1" ht="15.75" customHeight="1">
      <c r="A53" s="50">
        <v>50</v>
      </c>
      <c r="B53" s="53" t="s">
        <v>72</v>
      </c>
      <c r="C53" s="58"/>
      <c r="D53" s="58"/>
      <c r="E53" s="58"/>
      <c r="F53" s="58"/>
      <c r="G53" s="50">
        <v>50</v>
      </c>
      <c r="H53" s="53" t="s">
        <v>72</v>
      </c>
      <c r="I53" s="53"/>
      <c r="J53" s="51"/>
      <c r="K53" s="51"/>
      <c r="L53" s="51">
        <f>C53+D53+E53+F53+I53+J53+K53</f>
        <v>0</v>
      </c>
      <c r="M53" s="50">
        <v>50</v>
      </c>
      <c r="N53" s="53" t="s">
        <v>72</v>
      </c>
      <c r="O53" s="51"/>
      <c r="P53" s="51"/>
      <c r="Q53" s="51"/>
      <c r="R53" s="51"/>
      <c r="S53" s="51"/>
      <c r="T53" s="51"/>
      <c r="U53" s="50">
        <v>50</v>
      </c>
      <c r="V53" s="53" t="s">
        <v>72</v>
      </c>
      <c r="W53" s="51"/>
      <c r="X53" s="51"/>
      <c r="Y53" s="51"/>
      <c r="Z53" s="51"/>
      <c r="AA53" s="51"/>
      <c r="AB53" s="50">
        <v>50</v>
      </c>
      <c r="AC53" s="53" t="s">
        <v>72</v>
      </c>
      <c r="AD53" s="51"/>
      <c r="AE53" s="51"/>
      <c r="AF53" s="51"/>
      <c r="AG53" s="51"/>
      <c r="AH53" s="51"/>
      <c r="AI53" s="50">
        <v>50</v>
      </c>
      <c r="AJ53" s="53" t="s">
        <v>72</v>
      </c>
      <c r="AK53" s="51"/>
      <c r="AL53" s="51"/>
      <c r="AM53" s="51"/>
      <c r="AN53" s="51"/>
      <c r="AO53" s="51"/>
      <c r="AP53" s="51"/>
      <c r="AQ53" s="50">
        <v>50</v>
      </c>
      <c r="AR53" s="53" t="s">
        <v>72</v>
      </c>
      <c r="AS53" s="51"/>
      <c r="AT53" s="51"/>
      <c r="AU53" s="51"/>
      <c r="AV53" s="51"/>
      <c r="AW53" s="50">
        <v>50</v>
      </c>
      <c r="AX53" s="53" t="s">
        <v>72</v>
      </c>
      <c r="AY53" s="53"/>
      <c r="AZ53" s="51"/>
      <c r="BA53" s="51"/>
      <c r="BB53" s="50">
        <v>50</v>
      </c>
      <c r="BC53" s="53" t="s">
        <v>72</v>
      </c>
      <c r="BD53" s="51"/>
      <c r="BE53" s="51"/>
      <c r="BF53" s="51"/>
      <c r="BG53" s="51"/>
      <c r="BH53" s="50">
        <v>50</v>
      </c>
      <c r="BI53" s="53" t="s">
        <v>72</v>
      </c>
      <c r="BJ53" s="51"/>
      <c r="BK53" s="51"/>
      <c r="BL53" s="51"/>
      <c r="BM53" s="51"/>
      <c r="BN53" s="50">
        <v>50</v>
      </c>
      <c r="BO53" s="53" t="s">
        <v>72</v>
      </c>
      <c r="BP53" s="51"/>
      <c r="BQ53" s="51"/>
      <c r="BR53" s="51">
        <f>O53+P53+Q53+R53+S53+T53+W53+X53+Y53+Z53+AA53+AD53+AE53+AF53+AG53+AH53+AK53+AL53+AM53+AN53+AO53+AP53+AS53+AT53+AU53+AV53+AY53+AZ53+BA53+BD53+BE53+BF53+BG53+BJ53+BK53+BL53+BM53+BP53+BQ53</f>
        <v>0</v>
      </c>
      <c r="BS53" s="51">
        <f>L53+BR53</f>
        <v>0</v>
      </c>
      <c r="BT53" s="50">
        <v>50</v>
      </c>
      <c r="BU53" s="53" t="s">
        <v>72</v>
      </c>
      <c r="BV53" s="51">
        <v>15000000</v>
      </c>
      <c r="BW53" s="51"/>
      <c r="BX53" s="51"/>
      <c r="BY53" s="51"/>
      <c r="BZ53" s="51"/>
      <c r="CA53" s="50">
        <v>50</v>
      </c>
      <c r="CB53" s="53" t="s">
        <v>72</v>
      </c>
      <c r="CC53" s="51"/>
      <c r="CD53" s="51"/>
      <c r="CE53" s="51"/>
      <c r="CF53" s="51"/>
      <c r="CG53" s="51">
        <f t="shared" si="4"/>
        <v>15000000</v>
      </c>
    </row>
    <row r="54" spans="1:85" s="52" customFormat="1" ht="15.75" customHeight="1">
      <c r="A54" s="50">
        <v>51</v>
      </c>
      <c r="B54" s="53" t="s">
        <v>73</v>
      </c>
      <c r="C54" s="58"/>
      <c r="D54" s="58"/>
      <c r="E54" s="58"/>
      <c r="F54" s="58"/>
      <c r="G54" s="50">
        <v>51</v>
      </c>
      <c r="H54" s="53" t="s">
        <v>73</v>
      </c>
      <c r="I54" s="53"/>
      <c r="J54" s="51">
        <v>151474000</v>
      </c>
      <c r="K54" s="51">
        <v>24957000</v>
      </c>
      <c r="L54" s="51">
        <f>C54+D54+E54+F54+I54+J54+K54</f>
        <v>176431000</v>
      </c>
      <c r="M54" s="50">
        <v>51</v>
      </c>
      <c r="N54" s="53" t="s">
        <v>73</v>
      </c>
      <c r="O54" s="51"/>
      <c r="P54" s="51"/>
      <c r="Q54" s="51"/>
      <c r="R54" s="51"/>
      <c r="S54" s="51"/>
      <c r="T54" s="51"/>
      <c r="U54" s="50">
        <v>51</v>
      </c>
      <c r="V54" s="53" t="s">
        <v>73</v>
      </c>
      <c r="W54" s="51"/>
      <c r="X54" s="51"/>
      <c r="Y54" s="51"/>
      <c r="Z54" s="51"/>
      <c r="AA54" s="51"/>
      <c r="AB54" s="50">
        <v>51</v>
      </c>
      <c r="AC54" s="53" t="s">
        <v>73</v>
      </c>
      <c r="AD54" s="51"/>
      <c r="AE54" s="51"/>
      <c r="AF54" s="51"/>
      <c r="AG54" s="51"/>
      <c r="AH54" s="51"/>
      <c r="AI54" s="50">
        <v>51</v>
      </c>
      <c r="AJ54" s="53" t="s">
        <v>73</v>
      </c>
      <c r="AK54" s="51"/>
      <c r="AL54" s="51"/>
      <c r="AM54" s="51"/>
      <c r="AN54" s="51"/>
      <c r="AO54" s="51"/>
      <c r="AP54" s="51"/>
      <c r="AQ54" s="50">
        <v>51</v>
      </c>
      <c r="AR54" s="53" t="s">
        <v>73</v>
      </c>
      <c r="AS54" s="51">
        <v>78246200</v>
      </c>
      <c r="AT54" s="51">
        <v>51215300</v>
      </c>
      <c r="AU54" s="51">
        <v>19261000</v>
      </c>
      <c r="AV54" s="51"/>
      <c r="AW54" s="50">
        <v>51</v>
      </c>
      <c r="AX54" s="53" t="s">
        <v>73</v>
      </c>
      <c r="AY54" s="53"/>
      <c r="AZ54" s="51"/>
      <c r="BA54" s="51"/>
      <c r="BB54" s="50">
        <v>51</v>
      </c>
      <c r="BC54" s="53" t="s">
        <v>73</v>
      </c>
      <c r="BD54" s="51"/>
      <c r="BE54" s="51"/>
      <c r="BF54" s="51"/>
      <c r="BG54" s="51"/>
      <c r="BH54" s="50">
        <v>51</v>
      </c>
      <c r="BI54" s="53" t="s">
        <v>73</v>
      </c>
      <c r="BJ54" s="51"/>
      <c r="BK54" s="51"/>
      <c r="BL54" s="51"/>
      <c r="BM54" s="51"/>
      <c r="BN54" s="50">
        <v>51</v>
      </c>
      <c r="BO54" s="53" t="s">
        <v>73</v>
      </c>
      <c r="BP54" s="51"/>
      <c r="BQ54" s="51">
        <v>108409000</v>
      </c>
      <c r="BR54" s="51">
        <f>O54+P54+Q54+R54+S54+T54+W54+X54+Y54+Z54+AA54+AD54+AE54+AF54+AG54+AH54+AK54+AL54+AM54+AN54+AO54+AP54+AS54+AT54+AU54+AV54+AY54+AZ54+BA54+BD54+BE54+BF54+BG54+BJ54+BK54+BL54+BM54+BP54+BQ54</f>
        <v>257131500</v>
      </c>
      <c r="BS54" s="51">
        <f>L54+BR54</f>
        <v>433562500</v>
      </c>
      <c r="BT54" s="50">
        <v>51</v>
      </c>
      <c r="BU54" s="53" t="s">
        <v>73</v>
      </c>
      <c r="BV54" s="51"/>
      <c r="BW54" s="51">
        <v>19795000</v>
      </c>
      <c r="BX54" s="51"/>
      <c r="BY54" s="51"/>
      <c r="BZ54" s="51">
        <v>121740000</v>
      </c>
      <c r="CA54" s="50">
        <v>51</v>
      </c>
      <c r="CB54" s="53" t="s">
        <v>73</v>
      </c>
      <c r="CC54" s="51"/>
      <c r="CD54" s="51"/>
      <c r="CE54" s="51"/>
      <c r="CF54" s="51"/>
      <c r="CG54" s="51">
        <f t="shared" si="4"/>
        <v>141535000</v>
      </c>
    </row>
    <row r="55" spans="1:85" s="52" customFormat="1" ht="15.75" customHeight="1">
      <c r="A55" s="50">
        <v>52</v>
      </c>
      <c r="B55" s="53" t="s">
        <v>77</v>
      </c>
      <c r="C55" s="58"/>
      <c r="D55" s="58"/>
      <c r="E55" s="58"/>
      <c r="F55" s="58"/>
      <c r="G55" s="50">
        <v>52</v>
      </c>
      <c r="H55" s="53" t="s">
        <v>77</v>
      </c>
      <c r="I55" s="53"/>
      <c r="J55" s="51">
        <v>3112000</v>
      </c>
      <c r="K55" s="51">
        <v>730000</v>
      </c>
      <c r="L55" s="51">
        <f>C55+D55+E55+F55+I55+J55+K55</f>
        <v>3842000</v>
      </c>
      <c r="M55" s="50">
        <v>52</v>
      </c>
      <c r="N55" s="53" t="s">
        <v>77</v>
      </c>
      <c r="O55" s="51"/>
      <c r="P55" s="51"/>
      <c r="Q55" s="51"/>
      <c r="R55" s="51"/>
      <c r="S55" s="51">
        <v>160728700</v>
      </c>
      <c r="T55" s="51"/>
      <c r="U55" s="50">
        <v>52</v>
      </c>
      <c r="V55" s="53" t="s">
        <v>77</v>
      </c>
      <c r="W55" s="51"/>
      <c r="X55" s="51">
        <v>12000000</v>
      </c>
      <c r="Y55" s="51"/>
      <c r="Z55" s="51"/>
      <c r="AA55" s="51"/>
      <c r="AB55" s="50">
        <v>52</v>
      </c>
      <c r="AC55" s="53" t="s">
        <v>77</v>
      </c>
      <c r="AD55" s="51"/>
      <c r="AE55" s="51"/>
      <c r="AF55" s="51"/>
      <c r="AG55" s="51"/>
      <c r="AH55" s="51"/>
      <c r="AI55" s="50">
        <v>52</v>
      </c>
      <c r="AJ55" s="53" t="s">
        <v>77</v>
      </c>
      <c r="AK55" s="51"/>
      <c r="AL55" s="51"/>
      <c r="AM55" s="51"/>
      <c r="AN55" s="51"/>
      <c r="AO55" s="51"/>
      <c r="AP55" s="51"/>
      <c r="AQ55" s="50">
        <v>52</v>
      </c>
      <c r="AR55" s="53" t="s">
        <v>77</v>
      </c>
      <c r="AS55" s="51"/>
      <c r="AT55" s="51"/>
      <c r="AU55" s="51"/>
      <c r="AV55" s="51"/>
      <c r="AW55" s="50">
        <v>52</v>
      </c>
      <c r="AX55" s="53" t="s">
        <v>77</v>
      </c>
      <c r="AY55" s="53"/>
      <c r="AZ55" s="51"/>
      <c r="BA55" s="51"/>
      <c r="BB55" s="50">
        <v>52</v>
      </c>
      <c r="BC55" s="53" t="s">
        <v>77</v>
      </c>
      <c r="BD55" s="51"/>
      <c r="BE55" s="51"/>
      <c r="BF55" s="51"/>
      <c r="BG55" s="51"/>
      <c r="BH55" s="50">
        <v>52</v>
      </c>
      <c r="BI55" s="53" t="s">
        <v>77</v>
      </c>
      <c r="BJ55" s="51"/>
      <c r="BK55" s="51"/>
      <c r="BL55" s="51"/>
      <c r="BM55" s="51"/>
      <c r="BN55" s="50">
        <v>52</v>
      </c>
      <c r="BO55" s="53" t="s">
        <v>77</v>
      </c>
      <c r="BP55" s="51"/>
      <c r="BQ55" s="51">
        <v>9493000</v>
      </c>
      <c r="BR55" s="51">
        <f>O55+P55+Q55+R55+S55+T55+W55+X55+Y55+Z55+AA55+AD55+AE55+AF55+AG55+AH55+AK55+AL55+AM55+AN55+AO55+AP55+AS55+AT55+AU55+AV55+AY55+AZ55+BA55+BD55+BE55+BF55+BG55+BJ55+BK55+BL55+BM55+BP55+BQ55</f>
        <v>182221700</v>
      </c>
      <c r="BS55" s="51">
        <f>L55+BR55</f>
        <v>186063700</v>
      </c>
      <c r="BT55" s="50">
        <v>52</v>
      </c>
      <c r="BU55" s="53" t="s">
        <v>77</v>
      </c>
      <c r="BV55" s="51">
        <v>13377000</v>
      </c>
      <c r="BW55" s="51"/>
      <c r="BX55" s="51">
        <v>85763000</v>
      </c>
      <c r="BY55" s="51"/>
      <c r="BZ55" s="51"/>
      <c r="CA55" s="50">
        <v>52</v>
      </c>
      <c r="CB55" s="53" t="s">
        <v>77</v>
      </c>
      <c r="CC55" s="51"/>
      <c r="CD55" s="51"/>
      <c r="CE55" s="51"/>
      <c r="CF55" s="51"/>
      <c r="CG55" s="51">
        <f t="shared" si="4"/>
        <v>99140000</v>
      </c>
    </row>
    <row r="56" spans="1:85" s="9" customFormat="1" ht="15.75" customHeight="1">
      <c r="A56" s="175" t="s">
        <v>37</v>
      </c>
      <c r="B56" s="176"/>
      <c r="C56" s="177">
        <f>SUM(C4:C55)</f>
        <v>46440000</v>
      </c>
      <c r="D56" s="177">
        <f>SUM(D4:D55)</f>
        <v>53227000</v>
      </c>
      <c r="E56" s="177">
        <f>SUM(E4:E55)</f>
        <v>8315700</v>
      </c>
      <c r="F56" s="177">
        <f>SUM(F4:F55)</f>
        <v>15000000</v>
      </c>
      <c r="G56" s="175" t="s">
        <v>37</v>
      </c>
      <c r="H56" s="176"/>
      <c r="I56" s="177">
        <f>SUM(I4:I55)</f>
        <v>33598039</v>
      </c>
      <c r="J56" s="177">
        <f>SUM(J4:J55)</f>
        <v>400130795</v>
      </c>
      <c r="K56" s="177">
        <f>SUM(K4:K55)</f>
        <v>70274850</v>
      </c>
      <c r="L56" s="177">
        <f>SUM(L4:L55)</f>
        <v>626986384</v>
      </c>
      <c r="M56" s="175" t="s">
        <v>37</v>
      </c>
      <c r="N56" s="176"/>
      <c r="O56" s="177">
        <f aca="true" t="shared" si="8" ref="O56:T56">SUM(O4:O55)</f>
        <v>97847</v>
      </c>
      <c r="P56" s="177">
        <f t="shared" si="8"/>
        <v>1399549</v>
      </c>
      <c r="Q56" s="177">
        <f t="shared" si="8"/>
        <v>492547</v>
      </c>
      <c r="R56" s="177">
        <f t="shared" si="8"/>
        <v>250000</v>
      </c>
      <c r="S56" s="177">
        <f t="shared" si="8"/>
        <v>160728700</v>
      </c>
      <c r="T56" s="177">
        <f t="shared" si="8"/>
        <v>101636000</v>
      </c>
      <c r="U56" s="175" t="s">
        <v>37</v>
      </c>
      <c r="V56" s="176"/>
      <c r="W56" s="177">
        <f>SUM(W4:W55)</f>
        <v>15431000</v>
      </c>
      <c r="X56" s="177">
        <f>SUM(X4:X55)</f>
        <v>12000000</v>
      </c>
      <c r="Y56" s="177">
        <f>SUM(Y4:Y55)</f>
        <v>12638000</v>
      </c>
      <c r="Z56" s="177">
        <f>SUM(Z4:Z55)</f>
        <v>1370000</v>
      </c>
      <c r="AA56" s="177">
        <f>SUM(AA4:AA55)</f>
        <v>40000</v>
      </c>
      <c r="AB56" s="175" t="s">
        <v>37</v>
      </c>
      <c r="AC56" s="176"/>
      <c r="AD56" s="177">
        <f>SUM(AD4:AD55)</f>
        <v>230000</v>
      </c>
      <c r="AE56" s="177">
        <f>SUM(AE4:AE55)</f>
        <v>2816000</v>
      </c>
      <c r="AF56" s="177">
        <f>SUM(AF4:AF55)</f>
        <v>38800</v>
      </c>
      <c r="AG56" s="177">
        <f>SUM(AG4:AG55)</f>
        <v>645500</v>
      </c>
      <c r="AH56" s="177">
        <f>SUM(AH4:AH55)</f>
        <v>2514300</v>
      </c>
      <c r="AI56" s="175" t="s">
        <v>37</v>
      </c>
      <c r="AJ56" s="176"/>
      <c r="AK56" s="177">
        <f aca="true" t="shared" si="9" ref="AK56:AP56">SUM(AK4:AK55)</f>
        <v>12937242</v>
      </c>
      <c r="AL56" s="177">
        <f t="shared" si="9"/>
        <v>6567400</v>
      </c>
      <c r="AM56" s="177">
        <f t="shared" si="9"/>
        <v>300000</v>
      </c>
      <c r="AN56" s="177">
        <f t="shared" si="9"/>
        <v>2611667</v>
      </c>
      <c r="AO56" s="177">
        <f t="shared" si="9"/>
        <v>273280</v>
      </c>
      <c r="AP56" s="177">
        <f t="shared" si="9"/>
        <v>594000</v>
      </c>
      <c r="AQ56" s="175" t="s">
        <v>37</v>
      </c>
      <c r="AR56" s="176"/>
      <c r="AS56" s="177">
        <f>SUM(AS4:AS55)</f>
        <v>78246200</v>
      </c>
      <c r="AT56" s="177">
        <f>SUM(AT4:AT55)</f>
        <v>51215300</v>
      </c>
      <c r="AU56" s="177">
        <f>SUM(AU4:AU55)</f>
        <v>19261000</v>
      </c>
      <c r="AV56" s="177">
        <f>SUM(AV4:AV55)</f>
        <v>104000000</v>
      </c>
      <c r="AW56" s="175" t="s">
        <v>37</v>
      </c>
      <c r="AX56" s="176"/>
      <c r="AY56" s="177">
        <f>SUM(AY4:AY55)</f>
        <v>13004853</v>
      </c>
      <c r="AZ56" s="177">
        <f>SUM(AZ4:AZ55)</f>
        <v>7167554</v>
      </c>
      <c r="BA56" s="177">
        <f>SUM(BA4:BA55)</f>
        <v>775640</v>
      </c>
      <c r="BB56" s="175" t="s">
        <v>37</v>
      </c>
      <c r="BC56" s="176"/>
      <c r="BD56" s="177">
        <f>SUM(BD4:BD55)</f>
        <v>127411</v>
      </c>
      <c r="BE56" s="177">
        <f>SUM(BE4:BE55)</f>
        <v>17222</v>
      </c>
      <c r="BF56" s="177">
        <f>SUM(BF4:BF55)</f>
        <v>217903</v>
      </c>
      <c r="BG56" s="177">
        <f>SUM(BG4:BG55)</f>
        <v>35000</v>
      </c>
      <c r="BH56" s="175" t="s">
        <v>37</v>
      </c>
      <c r="BI56" s="176"/>
      <c r="BJ56" s="177">
        <f>SUM(BJ4:BJ55)</f>
        <v>434946</v>
      </c>
      <c r="BK56" s="177">
        <f>SUM(BK4:BK55)</f>
        <v>155382</v>
      </c>
      <c r="BL56" s="177">
        <f>SUM(BL4:BL55)</f>
        <v>232008</v>
      </c>
      <c r="BM56" s="177">
        <f>SUM(BM4:BM55)</f>
        <v>232608</v>
      </c>
      <c r="BN56" s="175" t="s">
        <v>37</v>
      </c>
      <c r="BO56" s="176"/>
      <c r="BP56" s="177">
        <f>SUM(BP4:BP55)</f>
        <v>236999</v>
      </c>
      <c r="BQ56" s="177">
        <f>SUM(BQ4:BQ55)</f>
        <v>512242095</v>
      </c>
      <c r="BR56" s="177">
        <f>SUM(BR4:BR55)</f>
        <v>1123213953</v>
      </c>
      <c r="BS56" s="177">
        <f>SUM(BS4:BS55)</f>
        <v>1750200337</v>
      </c>
      <c r="BT56" s="175" t="s">
        <v>37</v>
      </c>
      <c r="BU56" s="176"/>
      <c r="BV56" s="177">
        <f>SUM(BV4:BV55)</f>
        <v>399880885</v>
      </c>
      <c r="BW56" s="177">
        <f>SUM(BW4:BW55)</f>
        <v>19795000</v>
      </c>
      <c r="BX56" s="177">
        <f>SUM(BX4:BX55)</f>
        <v>85763000</v>
      </c>
      <c r="BY56" s="177">
        <f>SUM(BY4:BY55)</f>
        <v>32403000</v>
      </c>
      <c r="BZ56" s="177">
        <f>SUM(BZ4:BZ55)</f>
        <v>121740000</v>
      </c>
      <c r="CA56" s="175" t="s">
        <v>37</v>
      </c>
      <c r="CB56" s="176"/>
      <c r="CC56" s="177">
        <f>SUM(CC4:CC55)</f>
        <v>140295878</v>
      </c>
      <c r="CD56" s="177">
        <f>SUM(CD4:CD55)</f>
        <v>25500000</v>
      </c>
      <c r="CE56" s="177">
        <f>SUM(CE4:CE55)</f>
        <v>145087000</v>
      </c>
      <c r="CF56" s="177">
        <f>SUM(CF4:CF55)</f>
        <v>100753139</v>
      </c>
      <c r="CG56" s="177">
        <f>SUM(CG4:CG55)</f>
        <v>1071217902</v>
      </c>
    </row>
    <row r="57" ht="18.75" customHeight="1"/>
  </sheetData>
  <sheetProtection/>
  <mergeCells count="26">
    <mergeCell ref="AI1:AP1"/>
    <mergeCell ref="AQ1:AV1"/>
    <mergeCell ref="AW1:BA1"/>
    <mergeCell ref="A1:F1"/>
    <mergeCell ref="G1:L1"/>
    <mergeCell ref="M1:T1"/>
    <mergeCell ref="U1:AA1"/>
    <mergeCell ref="A56:B56"/>
    <mergeCell ref="G56:H56"/>
    <mergeCell ref="M56:N56"/>
    <mergeCell ref="U56:V56"/>
    <mergeCell ref="BT1:BZ1"/>
    <mergeCell ref="CA1:CF1"/>
    <mergeCell ref="BN1:BS1"/>
    <mergeCell ref="BB1:BG1"/>
    <mergeCell ref="BH1:BM1"/>
    <mergeCell ref="AB1:AH1"/>
    <mergeCell ref="CA56:CB56"/>
    <mergeCell ref="BB56:BC56"/>
    <mergeCell ref="BH56:BI56"/>
    <mergeCell ref="BN56:BO56"/>
    <mergeCell ref="BT56:BU56"/>
    <mergeCell ref="AB56:AC56"/>
    <mergeCell ref="AI56:AJ56"/>
    <mergeCell ref="AQ56:AR56"/>
    <mergeCell ref="AW56:AX56"/>
  </mergeCells>
  <printOptions horizontalCentered="1"/>
  <pageMargins left="0.5" right="0.5" top="0.25" bottom="0.2" header="0" footer="0"/>
  <pageSetup horizontalDpi="180" verticalDpi="180" orientation="portrait" paperSize="9" scale="81" r:id="rId1"/>
  <colBreaks count="12" manualBreakCount="12">
    <brk id="6" max="65535" man="1"/>
    <brk id="12" max="65535" man="1"/>
    <brk id="20" max="65535" man="1"/>
    <brk id="27" max="65535" man="1"/>
    <brk id="34" max="65535" man="1"/>
    <brk id="42" max="65535" man="1"/>
    <brk id="48" max="65535" man="1"/>
    <brk id="53" max="51" man="1"/>
    <brk id="59" max="51" man="1"/>
    <brk id="65" max="51" man="1"/>
    <brk id="71" max="51" man="1"/>
    <brk id="78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0"/>
  <sheetViews>
    <sheetView zoomScalePageLayoutView="0" workbookViewId="0" topLeftCell="A106">
      <selection activeCell="D7" sqref="D7"/>
    </sheetView>
  </sheetViews>
  <sheetFormatPr defaultColWidth="9.00390625" defaultRowHeight="14.25"/>
  <cols>
    <col min="1" max="1" width="6.50390625" style="5" customWidth="1"/>
    <col min="2" max="2" width="21.25390625" style="5" customWidth="1"/>
    <col min="3" max="3" width="13.875" style="5" customWidth="1"/>
    <col min="4" max="4" width="43.75390625" style="45" customWidth="1"/>
    <col min="5" max="16384" width="9.00390625" style="5" customWidth="1"/>
  </cols>
  <sheetData>
    <row r="1" spans="1:4" ht="20.25">
      <c r="A1" s="115" t="s">
        <v>129</v>
      </c>
      <c r="B1" s="115"/>
      <c r="C1" s="115"/>
      <c r="D1" s="115"/>
    </row>
    <row r="2" spans="1:4" ht="20.25">
      <c r="A2" s="116" t="s">
        <v>283</v>
      </c>
      <c r="B2" s="116"/>
      <c r="C2" s="116"/>
      <c r="D2" s="116"/>
    </row>
    <row r="3" spans="1:4" ht="18.75" customHeight="1">
      <c r="A3" s="117" t="s">
        <v>69</v>
      </c>
      <c r="B3" s="117"/>
      <c r="C3" s="117"/>
      <c r="D3" s="117"/>
    </row>
    <row r="4" spans="1:4" ht="33.75" customHeight="1">
      <c r="A4" s="74" t="s">
        <v>30</v>
      </c>
      <c r="B4" s="74" t="s">
        <v>65</v>
      </c>
      <c r="C4" s="74" t="s">
        <v>66</v>
      </c>
      <c r="D4" s="3" t="s">
        <v>67</v>
      </c>
    </row>
    <row r="5" spans="1:4" s="34" customFormat="1" ht="12.75" customHeight="1">
      <c r="A5" s="85">
        <v>1</v>
      </c>
      <c r="B5" s="85">
        <v>2</v>
      </c>
      <c r="C5" s="85">
        <v>3</v>
      </c>
      <c r="D5" s="86">
        <v>4</v>
      </c>
    </row>
    <row r="6" spans="1:4" s="24" customFormat="1" ht="14.25" customHeight="1">
      <c r="A6" s="118" t="s">
        <v>108</v>
      </c>
      <c r="B6" s="118"/>
      <c r="C6" s="44"/>
      <c r="D6" s="44"/>
    </row>
    <row r="7" spans="1:4" ht="35.25" customHeight="1">
      <c r="A7" s="119">
        <v>1</v>
      </c>
      <c r="B7" s="120" t="s">
        <v>124</v>
      </c>
      <c r="C7" s="46">
        <v>2207000</v>
      </c>
      <c r="D7" s="47" t="s">
        <v>249</v>
      </c>
    </row>
    <row r="8" spans="1:4" ht="35.25" customHeight="1">
      <c r="A8" s="119"/>
      <c r="B8" s="120"/>
      <c r="C8" s="46">
        <v>9645000</v>
      </c>
      <c r="D8" s="47" t="s">
        <v>250</v>
      </c>
    </row>
    <row r="9" spans="1:4" ht="34.5" customHeight="1">
      <c r="A9" s="119">
        <v>2</v>
      </c>
      <c r="B9" s="120" t="s">
        <v>245</v>
      </c>
      <c r="C9" s="46">
        <v>394000</v>
      </c>
      <c r="D9" s="47" t="s">
        <v>251</v>
      </c>
    </row>
    <row r="10" spans="1:4" ht="23.25" customHeight="1">
      <c r="A10" s="119"/>
      <c r="B10" s="120"/>
      <c r="C10" s="46">
        <v>500000</v>
      </c>
      <c r="D10" s="47" t="s">
        <v>252</v>
      </c>
    </row>
    <row r="11" spans="1:4" ht="37.5" customHeight="1">
      <c r="A11" s="119"/>
      <c r="B11" s="120"/>
      <c r="C11" s="46">
        <v>184447</v>
      </c>
      <c r="D11" s="47" t="s">
        <v>253</v>
      </c>
    </row>
    <row r="12" spans="1:4" ht="22.5" customHeight="1">
      <c r="A12" s="119">
        <v>3</v>
      </c>
      <c r="B12" s="120" t="s">
        <v>236</v>
      </c>
      <c r="C12" s="46">
        <v>2872500</v>
      </c>
      <c r="D12" s="47" t="s">
        <v>254</v>
      </c>
    </row>
    <row r="13" spans="1:4" ht="39.75" customHeight="1">
      <c r="A13" s="119"/>
      <c r="B13" s="120"/>
      <c r="C13" s="46">
        <v>30995183</v>
      </c>
      <c r="D13" s="47" t="s">
        <v>255</v>
      </c>
    </row>
    <row r="14" spans="1:4" ht="39.75" customHeight="1">
      <c r="A14" s="119"/>
      <c r="B14" s="120"/>
      <c r="C14" s="46">
        <v>2103416</v>
      </c>
      <c r="D14" s="47" t="s">
        <v>256</v>
      </c>
    </row>
    <row r="15" spans="1:4" ht="40.5" customHeight="1">
      <c r="A15" s="84">
        <v>4</v>
      </c>
      <c r="B15" s="46" t="s">
        <v>85</v>
      </c>
      <c r="C15" s="46">
        <v>20000000</v>
      </c>
      <c r="D15" s="47" t="s">
        <v>257</v>
      </c>
    </row>
    <row r="16" spans="1:4" ht="38.25" customHeight="1">
      <c r="A16" s="84">
        <v>5</v>
      </c>
      <c r="B16" s="46" t="s">
        <v>122</v>
      </c>
      <c r="C16" s="46">
        <v>2500000</v>
      </c>
      <c r="D16" s="47" t="s">
        <v>258</v>
      </c>
    </row>
    <row r="17" spans="1:4" ht="24" customHeight="1">
      <c r="A17" s="84">
        <v>6</v>
      </c>
      <c r="B17" s="46" t="s">
        <v>246</v>
      </c>
      <c r="C17" s="46">
        <v>3826000</v>
      </c>
      <c r="D17" s="47" t="s">
        <v>259</v>
      </c>
    </row>
    <row r="18" spans="1:4" ht="29.25" customHeight="1">
      <c r="A18" s="84">
        <v>7</v>
      </c>
      <c r="B18" s="46" t="s">
        <v>167</v>
      </c>
      <c r="C18" s="46">
        <v>40000</v>
      </c>
      <c r="D18" s="47" t="s">
        <v>260</v>
      </c>
    </row>
    <row r="19" spans="1:4" ht="24.75" customHeight="1">
      <c r="A19" s="119">
        <v>8</v>
      </c>
      <c r="B19" s="120" t="s">
        <v>131</v>
      </c>
      <c r="C19" s="46">
        <v>29500000</v>
      </c>
      <c r="D19" s="47" t="s">
        <v>261</v>
      </c>
    </row>
    <row r="20" spans="1:4" ht="23.25" customHeight="1">
      <c r="A20" s="119"/>
      <c r="B20" s="120"/>
      <c r="C20" s="46">
        <v>200000</v>
      </c>
      <c r="D20" s="47" t="s">
        <v>208</v>
      </c>
    </row>
    <row r="21" spans="1:4" ht="24.75" customHeight="1">
      <c r="A21" s="119"/>
      <c r="B21" s="120"/>
      <c r="C21" s="46">
        <v>3300000</v>
      </c>
      <c r="D21" s="47" t="s">
        <v>262</v>
      </c>
    </row>
    <row r="22" spans="1:4" ht="57.75" customHeight="1">
      <c r="A22" s="84">
        <v>9</v>
      </c>
      <c r="B22" s="46" t="s">
        <v>247</v>
      </c>
      <c r="C22" s="46">
        <v>15000000</v>
      </c>
      <c r="D22" s="47" t="s">
        <v>263</v>
      </c>
    </row>
    <row r="23" spans="1:4" ht="41.25" customHeight="1">
      <c r="A23" s="84">
        <v>10</v>
      </c>
      <c r="B23" s="46" t="s">
        <v>130</v>
      </c>
      <c r="C23" s="46">
        <v>149000</v>
      </c>
      <c r="D23" s="47" t="s">
        <v>264</v>
      </c>
    </row>
    <row r="24" spans="1:4" ht="31.5" customHeight="1">
      <c r="A24" s="84">
        <v>11</v>
      </c>
      <c r="B24" s="46" t="s">
        <v>248</v>
      </c>
      <c r="C24" s="46">
        <v>35200</v>
      </c>
      <c r="D24" s="47" t="s">
        <v>265</v>
      </c>
    </row>
    <row r="25" spans="1:4" ht="27" customHeight="1">
      <c r="A25" s="119">
        <v>12</v>
      </c>
      <c r="B25" s="120" t="s">
        <v>36</v>
      </c>
      <c r="C25" s="46">
        <v>199673</v>
      </c>
      <c r="D25" s="47" t="s">
        <v>266</v>
      </c>
    </row>
    <row r="26" spans="1:4" ht="27" customHeight="1">
      <c r="A26" s="119"/>
      <c r="B26" s="120"/>
      <c r="C26" s="46">
        <v>546143</v>
      </c>
      <c r="D26" s="47" t="s">
        <v>267</v>
      </c>
    </row>
    <row r="27" spans="1:4" ht="24" customHeight="1">
      <c r="A27" s="119"/>
      <c r="B27" s="120"/>
      <c r="C27" s="46">
        <v>130000</v>
      </c>
      <c r="D27" s="47" t="s">
        <v>268</v>
      </c>
    </row>
    <row r="28" spans="1:4" ht="26.25" customHeight="1">
      <c r="A28" s="119"/>
      <c r="B28" s="120"/>
      <c r="C28" s="46">
        <v>175000</v>
      </c>
      <c r="D28" s="47" t="s">
        <v>269</v>
      </c>
    </row>
    <row r="29" spans="1:4" ht="18.75" customHeight="1">
      <c r="A29" s="114" t="s">
        <v>137</v>
      </c>
      <c r="B29" s="114"/>
      <c r="C29" s="39"/>
      <c r="D29" s="10"/>
    </row>
    <row r="30" spans="1:4" ht="23.25" customHeight="1">
      <c r="A30" s="119">
        <v>1</v>
      </c>
      <c r="B30" s="120" t="s">
        <v>0</v>
      </c>
      <c r="C30" s="46">
        <v>1430000</v>
      </c>
      <c r="D30" s="47" t="s">
        <v>270</v>
      </c>
    </row>
    <row r="31" spans="1:4" ht="23.25" customHeight="1">
      <c r="A31" s="119"/>
      <c r="B31" s="120"/>
      <c r="C31" s="46">
        <v>80000</v>
      </c>
      <c r="D31" s="47" t="s">
        <v>271</v>
      </c>
    </row>
    <row r="32" spans="1:4" ht="23.25" customHeight="1">
      <c r="A32" s="119">
        <v>2</v>
      </c>
      <c r="B32" s="120" t="s">
        <v>1</v>
      </c>
      <c r="C32" s="46">
        <v>14729700</v>
      </c>
      <c r="D32" s="47" t="s">
        <v>272</v>
      </c>
    </row>
    <row r="33" spans="1:4" ht="18.75" customHeight="1">
      <c r="A33" s="119"/>
      <c r="B33" s="120"/>
      <c r="C33" s="89">
        <v>300000</v>
      </c>
      <c r="D33" s="93" t="s">
        <v>273</v>
      </c>
    </row>
    <row r="34" spans="1:4" ht="18.75" customHeight="1">
      <c r="A34" s="119"/>
      <c r="B34" s="120"/>
      <c r="C34" s="89">
        <v>200000</v>
      </c>
      <c r="D34" s="93" t="s">
        <v>274</v>
      </c>
    </row>
    <row r="35" spans="1:4" ht="18.75" customHeight="1">
      <c r="A35" s="119"/>
      <c r="B35" s="120"/>
      <c r="C35" s="89">
        <v>50000</v>
      </c>
      <c r="D35" s="93" t="s">
        <v>275</v>
      </c>
    </row>
    <row r="36" spans="1:4" s="87" customFormat="1" ht="18.75" customHeight="1">
      <c r="A36" s="112">
        <v>3</v>
      </c>
      <c r="B36" s="113" t="s">
        <v>3</v>
      </c>
      <c r="C36" s="90">
        <v>3000000</v>
      </c>
      <c r="D36" s="92" t="s">
        <v>272</v>
      </c>
    </row>
    <row r="37" spans="1:4" s="87" customFormat="1" ht="18.75" customHeight="1">
      <c r="A37" s="112"/>
      <c r="B37" s="113"/>
      <c r="C37" s="90">
        <v>100000</v>
      </c>
      <c r="D37" s="92" t="s">
        <v>273</v>
      </c>
    </row>
    <row r="38" spans="1:4" s="87" customFormat="1" ht="18.75" customHeight="1">
      <c r="A38" s="112"/>
      <c r="B38" s="113"/>
      <c r="C38" s="90">
        <v>510000</v>
      </c>
      <c r="D38" s="92" t="s">
        <v>274</v>
      </c>
    </row>
    <row r="39" spans="1:4" s="87" customFormat="1" ht="18.75" customHeight="1">
      <c r="A39" s="112"/>
      <c r="B39" s="113"/>
      <c r="C39" s="90">
        <v>50000</v>
      </c>
      <c r="D39" s="92" t="s">
        <v>275</v>
      </c>
    </row>
    <row r="40" spans="1:4" s="87" customFormat="1" ht="18.75" customHeight="1">
      <c r="A40" s="112">
        <v>4</v>
      </c>
      <c r="B40" s="113" t="s">
        <v>4</v>
      </c>
      <c r="C40" s="90">
        <v>18059300</v>
      </c>
      <c r="D40" s="92" t="s">
        <v>272</v>
      </c>
    </row>
    <row r="41" spans="1:4" s="87" customFormat="1" ht="18.75" customHeight="1">
      <c r="A41" s="112"/>
      <c r="B41" s="113"/>
      <c r="C41" s="90">
        <v>80359</v>
      </c>
      <c r="D41" s="92" t="s">
        <v>274</v>
      </c>
    </row>
    <row r="42" spans="1:4" s="87" customFormat="1" ht="18.75" customHeight="1">
      <c r="A42" s="112"/>
      <c r="B42" s="113"/>
      <c r="C42" s="90">
        <v>550000</v>
      </c>
      <c r="D42" s="92" t="s">
        <v>273</v>
      </c>
    </row>
    <row r="43" spans="1:4" s="87" customFormat="1" ht="18.75" customHeight="1">
      <c r="A43" s="112"/>
      <c r="B43" s="113"/>
      <c r="C43" s="90">
        <v>50000</v>
      </c>
      <c r="D43" s="92" t="s">
        <v>275</v>
      </c>
    </row>
    <row r="44" spans="1:4" s="87" customFormat="1" ht="17.25" customHeight="1">
      <c r="A44" s="112">
        <v>5</v>
      </c>
      <c r="B44" s="113" t="s">
        <v>2</v>
      </c>
      <c r="C44" s="90">
        <v>25605600</v>
      </c>
      <c r="D44" s="92" t="s">
        <v>272</v>
      </c>
    </row>
    <row r="45" spans="1:4" s="87" customFormat="1" ht="17.25" customHeight="1">
      <c r="A45" s="112"/>
      <c r="B45" s="113"/>
      <c r="C45" s="90">
        <v>100000</v>
      </c>
      <c r="D45" s="92" t="s">
        <v>273</v>
      </c>
    </row>
    <row r="46" spans="1:4" s="87" customFormat="1" ht="17.25" customHeight="1">
      <c r="A46" s="112"/>
      <c r="B46" s="113"/>
      <c r="C46" s="90">
        <v>2000000</v>
      </c>
      <c r="D46" s="92" t="s">
        <v>274</v>
      </c>
    </row>
    <row r="47" spans="1:4" s="87" customFormat="1" ht="17.25" customHeight="1">
      <c r="A47" s="112">
        <v>6</v>
      </c>
      <c r="B47" s="113" t="s">
        <v>5</v>
      </c>
      <c r="C47" s="90">
        <v>4909600</v>
      </c>
      <c r="D47" s="92" t="s">
        <v>272</v>
      </c>
    </row>
    <row r="48" spans="1:4" s="87" customFormat="1" ht="17.25" customHeight="1">
      <c r="A48" s="112"/>
      <c r="B48" s="113"/>
      <c r="C48" s="90">
        <v>300000</v>
      </c>
      <c r="D48" s="92" t="s">
        <v>274</v>
      </c>
    </row>
    <row r="49" spans="1:4" s="87" customFormat="1" ht="17.25" customHeight="1">
      <c r="A49" s="112">
        <v>7</v>
      </c>
      <c r="B49" s="113" t="s">
        <v>6</v>
      </c>
      <c r="C49" s="90">
        <v>4000000</v>
      </c>
      <c r="D49" s="92" t="s">
        <v>272</v>
      </c>
    </row>
    <row r="50" spans="1:4" s="87" customFormat="1" ht="17.25" customHeight="1">
      <c r="A50" s="112"/>
      <c r="B50" s="113"/>
      <c r="C50" s="90">
        <v>400000</v>
      </c>
      <c r="D50" s="92" t="s">
        <v>273</v>
      </c>
    </row>
    <row r="51" spans="1:4" s="87" customFormat="1" ht="17.25" customHeight="1">
      <c r="A51" s="112"/>
      <c r="B51" s="113"/>
      <c r="C51" s="90">
        <v>6000000</v>
      </c>
      <c r="D51" s="92" t="s">
        <v>274</v>
      </c>
    </row>
    <row r="52" spans="1:4" s="87" customFormat="1" ht="16.5">
      <c r="A52" s="112"/>
      <c r="B52" s="113"/>
      <c r="C52" s="90">
        <v>200000</v>
      </c>
      <c r="D52" s="92" t="s">
        <v>275</v>
      </c>
    </row>
    <row r="53" spans="1:4" s="87" customFormat="1" ht="16.5">
      <c r="A53" s="112">
        <v>8</v>
      </c>
      <c r="B53" s="113" t="s">
        <v>7</v>
      </c>
      <c r="C53" s="90">
        <v>1800000</v>
      </c>
      <c r="D53" s="92" t="s">
        <v>272</v>
      </c>
    </row>
    <row r="54" spans="1:4" s="87" customFormat="1" ht="16.5">
      <c r="A54" s="112"/>
      <c r="B54" s="113"/>
      <c r="C54" s="90">
        <v>50000</v>
      </c>
      <c r="D54" s="92" t="s">
        <v>273</v>
      </c>
    </row>
    <row r="55" spans="1:4" s="87" customFormat="1" ht="16.5">
      <c r="A55" s="112"/>
      <c r="B55" s="113"/>
      <c r="C55" s="90">
        <v>300000</v>
      </c>
      <c r="D55" s="92" t="s">
        <v>274</v>
      </c>
    </row>
    <row r="56" spans="1:4" s="87" customFormat="1" ht="16.5">
      <c r="A56" s="112">
        <v>9</v>
      </c>
      <c r="B56" s="113" t="s">
        <v>9</v>
      </c>
      <c r="C56" s="90">
        <v>5672000</v>
      </c>
      <c r="D56" s="92" t="s">
        <v>272</v>
      </c>
    </row>
    <row r="57" spans="1:4" s="87" customFormat="1" ht="16.5">
      <c r="A57" s="112"/>
      <c r="B57" s="113"/>
      <c r="C57" s="90">
        <v>150000</v>
      </c>
      <c r="D57" s="92" t="s">
        <v>273</v>
      </c>
    </row>
    <row r="58" spans="1:4" s="87" customFormat="1" ht="16.5">
      <c r="A58" s="112"/>
      <c r="B58" s="113"/>
      <c r="C58" s="90">
        <v>100000</v>
      </c>
      <c r="D58" s="92" t="s">
        <v>274</v>
      </c>
    </row>
    <row r="59" spans="1:4" s="87" customFormat="1" ht="16.5">
      <c r="A59" s="112">
        <v>10</v>
      </c>
      <c r="B59" s="113" t="s">
        <v>10</v>
      </c>
      <c r="C59" s="90">
        <v>15210500</v>
      </c>
      <c r="D59" s="92" t="s">
        <v>272</v>
      </c>
    </row>
    <row r="60" spans="1:4" s="87" customFormat="1" ht="16.5">
      <c r="A60" s="112"/>
      <c r="B60" s="113"/>
      <c r="C60" s="90">
        <v>700000</v>
      </c>
      <c r="D60" s="92" t="s">
        <v>273</v>
      </c>
    </row>
    <row r="61" spans="1:4" s="87" customFormat="1" ht="16.5">
      <c r="A61" s="112"/>
      <c r="B61" s="113"/>
      <c r="C61" s="90">
        <v>400000</v>
      </c>
      <c r="D61" s="92" t="s">
        <v>274</v>
      </c>
    </row>
    <row r="62" spans="1:4" s="87" customFormat="1" ht="16.5">
      <c r="A62" s="112"/>
      <c r="B62" s="113"/>
      <c r="C62" s="90">
        <v>50000</v>
      </c>
      <c r="D62" s="92" t="s">
        <v>275</v>
      </c>
    </row>
    <row r="63" spans="1:4" s="87" customFormat="1" ht="16.5">
      <c r="A63" s="112">
        <v>11</v>
      </c>
      <c r="B63" s="113" t="s">
        <v>11</v>
      </c>
      <c r="C63" s="90">
        <v>321300</v>
      </c>
      <c r="D63" s="92" t="s">
        <v>272</v>
      </c>
    </row>
    <row r="64" spans="1:4" s="87" customFormat="1" ht="16.5">
      <c r="A64" s="112"/>
      <c r="B64" s="113"/>
      <c r="C64" s="90">
        <v>1557404</v>
      </c>
      <c r="D64" s="92" t="s">
        <v>274</v>
      </c>
    </row>
    <row r="65" spans="1:4" s="87" customFormat="1" ht="16.5">
      <c r="A65" s="112">
        <v>12</v>
      </c>
      <c r="B65" s="113" t="s">
        <v>13</v>
      </c>
      <c r="C65" s="90">
        <v>2797200</v>
      </c>
      <c r="D65" s="92" t="s">
        <v>272</v>
      </c>
    </row>
    <row r="66" spans="1:4" s="87" customFormat="1" ht="16.5">
      <c r="A66" s="112"/>
      <c r="B66" s="113"/>
      <c r="C66" s="90">
        <v>100000</v>
      </c>
      <c r="D66" s="92" t="s">
        <v>273</v>
      </c>
    </row>
    <row r="67" spans="1:4" s="87" customFormat="1" ht="16.5">
      <c r="A67" s="112"/>
      <c r="B67" s="113"/>
      <c r="C67" s="90">
        <v>5500000</v>
      </c>
      <c r="D67" s="92" t="s">
        <v>274</v>
      </c>
    </row>
    <row r="68" spans="1:4" s="62" customFormat="1" ht="16.5">
      <c r="A68" s="110">
        <v>13</v>
      </c>
      <c r="B68" s="111" t="s">
        <v>12</v>
      </c>
      <c r="C68" s="91">
        <v>356600</v>
      </c>
      <c r="D68" s="92" t="s">
        <v>272</v>
      </c>
    </row>
    <row r="69" spans="1:4" s="62" customFormat="1" ht="16.5">
      <c r="A69" s="110"/>
      <c r="B69" s="111"/>
      <c r="C69" s="91">
        <v>300000</v>
      </c>
      <c r="D69" s="92" t="s">
        <v>274</v>
      </c>
    </row>
    <row r="70" spans="1:4" s="62" customFormat="1" ht="16.5">
      <c r="A70" s="110">
        <v>14</v>
      </c>
      <c r="B70" s="111" t="s">
        <v>14</v>
      </c>
      <c r="C70" s="91">
        <v>11300000</v>
      </c>
      <c r="D70" s="92" t="s">
        <v>272</v>
      </c>
    </row>
    <row r="71" spans="1:4" s="62" customFormat="1" ht="16.5">
      <c r="A71" s="110"/>
      <c r="B71" s="111"/>
      <c r="C71" s="91">
        <v>2500000</v>
      </c>
      <c r="D71" s="92" t="s">
        <v>274</v>
      </c>
    </row>
    <row r="72" spans="1:4" s="62" customFormat="1" ht="16.5">
      <c r="A72" s="110"/>
      <c r="B72" s="111"/>
      <c r="C72" s="91">
        <v>100000</v>
      </c>
      <c r="D72" s="92" t="s">
        <v>275</v>
      </c>
    </row>
    <row r="73" spans="1:4" s="62" customFormat="1" ht="16.5">
      <c r="A73" s="110">
        <v>15</v>
      </c>
      <c r="B73" s="111" t="s">
        <v>15</v>
      </c>
      <c r="C73" s="91">
        <v>2200000</v>
      </c>
      <c r="D73" s="92" t="s">
        <v>272</v>
      </c>
    </row>
    <row r="74" spans="1:4" s="62" customFormat="1" ht="16.5">
      <c r="A74" s="110"/>
      <c r="B74" s="111"/>
      <c r="C74" s="91">
        <v>250000</v>
      </c>
      <c r="D74" s="92" t="s">
        <v>273</v>
      </c>
    </row>
    <row r="75" spans="1:4" s="62" customFormat="1" ht="16.5">
      <c r="A75" s="110"/>
      <c r="B75" s="111"/>
      <c r="C75" s="91">
        <v>6419</v>
      </c>
      <c r="D75" s="92" t="s">
        <v>271</v>
      </c>
    </row>
    <row r="76" spans="1:4" s="62" customFormat="1" ht="16.5">
      <c r="A76" s="110">
        <v>16</v>
      </c>
      <c r="B76" s="111" t="s">
        <v>16</v>
      </c>
      <c r="C76" s="91">
        <v>280000</v>
      </c>
      <c r="D76" s="92" t="s">
        <v>273</v>
      </c>
    </row>
    <row r="77" spans="1:4" s="62" customFormat="1" ht="16.5">
      <c r="A77" s="110"/>
      <c r="B77" s="111"/>
      <c r="C77" s="91">
        <v>25000000</v>
      </c>
      <c r="D77" s="92" t="s">
        <v>272</v>
      </c>
    </row>
    <row r="78" spans="1:4" s="62" customFormat="1" ht="16.5">
      <c r="A78" s="110"/>
      <c r="B78" s="111"/>
      <c r="C78" s="91">
        <v>6000000</v>
      </c>
      <c r="D78" s="92" t="s">
        <v>274</v>
      </c>
    </row>
    <row r="79" spans="1:4" s="62" customFormat="1" ht="16.5">
      <c r="A79" s="110"/>
      <c r="B79" s="111"/>
      <c r="C79" s="91">
        <v>100000</v>
      </c>
      <c r="D79" s="92" t="s">
        <v>275</v>
      </c>
    </row>
    <row r="80" spans="1:4" s="62" customFormat="1" ht="22.5" customHeight="1">
      <c r="A80" s="94">
        <v>17</v>
      </c>
      <c r="B80" s="91" t="s">
        <v>17</v>
      </c>
      <c r="C80" s="91">
        <v>50000</v>
      </c>
      <c r="D80" s="92" t="s">
        <v>273</v>
      </c>
    </row>
    <row r="81" spans="1:4" s="62" customFormat="1" ht="21.75" customHeight="1">
      <c r="A81" s="110">
        <v>18</v>
      </c>
      <c r="B81" s="111" t="s">
        <v>18</v>
      </c>
      <c r="C81" s="91">
        <v>4874800</v>
      </c>
      <c r="D81" s="92" t="s">
        <v>272</v>
      </c>
    </row>
    <row r="82" spans="1:4" s="62" customFormat="1" ht="21.75" customHeight="1">
      <c r="A82" s="110"/>
      <c r="B82" s="111"/>
      <c r="C82" s="91">
        <v>100000</v>
      </c>
      <c r="D82" s="92" t="s">
        <v>273</v>
      </c>
    </row>
    <row r="83" spans="1:4" s="62" customFormat="1" ht="21.75" customHeight="1">
      <c r="A83" s="110"/>
      <c r="B83" s="111"/>
      <c r="C83" s="91">
        <v>2500000</v>
      </c>
      <c r="D83" s="92" t="s">
        <v>271</v>
      </c>
    </row>
    <row r="84" spans="1:4" s="62" customFormat="1" ht="21.75" customHeight="1">
      <c r="A84" s="110">
        <v>19</v>
      </c>
      <c r="B84" s="111" t="s">
        <v>19</v>
      </c>
      <c r="C84" s="91">
        <v>10725000</v>
      </c>
      <c r="D84" s="92" t="s">
        <v>278</v>
      </c>
    </row>
    <row r="85" spans="1:4" s="62" customFormat="1" ht="21.75" customHeight="1">
      <c r="A85" s="110"/>
      <c r="B85" s="111"/>
      <c r="C85" s="91">
        <v>100000</v>
      </c>
      <c r="D85" s="92" t="s">
        <v>273</v>
      </c>
    </row>
    <row r="86" spans="1:4" s="62" customFormat="1" ht="21.75" customHeight="1">
      <c r="A86" s="110"/>
      <c r="B86" s="111"/>
      <c r="C86" s="91">
        <v>2000000</v>
      </c>
      <c r="D86" s="92" t="s">
        <v>272</v>
      </c>
    </row>
    <row r="87" spans="1:4" s="62" customFormat="1" ht="21.75" customHeight="1">
      <c r="A87" s="110"/>
      <c r="B87" s="111"/>
      <c r="C87" s="91">
        <v>300000</v>
      </c>
      <c r="D87" s="92" t="s">
        <v>271</v>
      </c>
    </row>
    <row r="88" spans="1:4" s="62" customFormat="1" ht="16.5">
      <c r="A88" s="110">
        <v>20</v>
      </c>
      <c r="B88" s="111" t="s">
        <v>21</v>
      </c>
      <c r="C88" s="91">
        <v>1500000</v>
      </c>
      <c r="D88" s="92" t="s">
        <v>272</v>
      </c>
    </row>
    <row r="89" spans="1:4" s="62" customFormat="1" ht="16.5">
      <c r="A89" s="110"/>
      <c r="B89" s="111"/>
      <c r="C89" s="91">
        <v>14597</v>
      </c>
      <c r="D89" s="92" t="s">
        <v>276</v>
      </c>
    </row>
    <row r="90" spans="1:4" s="62" customFormat="1" ht="16.5">
      <c r="A90" s="110"/>
      <c r="B90" s="111"/>
      <c r="C90" s="91">
        <v>50000</v>
      </c>
      <c r="D90" s="92" t="s">
        <v>277</v>
      </c>
    </row>
    <row r="91" spans="1:4" s="62" customFormat="1" ht="16.5">
      <c r="A91" s="110">
        <v>21</v>
      </c>
      <c r="B91" s="111" t="s">
        <v>22</v>
      </c>
      <c r="C91" s="91">
        <v>30000</v>
      </c>
      <c r="D91" s="92" t="s">
        <v>272</v>
      </c>
    </row>
    <row r="92" spans="1:4" s="62" customFormat="1" ht="16.5">
      <c r="A92" s="110"/>
      <c r="B92" s="111"/>
      <c r="C92" s="91">
        <v>300000</v>
      </c>
      <c r="D92" s="92" t="s">
        <v>274</v>
      </c>
    </row>
    <row r="93" spans="1:4" s="62" customFormat="1" ht="16.5">
      <c r="A93" s="110">
        <v>22</v>
      </c>
      <c r="B93" s="111" t="s">
        <v>23</v>
      </c>
      <c r="C93" s="91">
        <v>200000</v>
      </c>
      <c r="D93" s="92" t="s">
        <v>273</v>
      </c>
    </row>
    <row r="94" spans="1:4" s="62" customFormat="1" ht="16.5">
      <c r="A94" s="110"/>
      <c r="B94" s="111"/>
      <c r="C94" s="91">
        <v>800000</v>
      </c>
      <c r="D94" s="92" t="s">
        <v>272</v>
      </c>
    </row>
    <row r="95" spans="1:4" s="62" customFormat="1" ht="16.5">
      <c r="A95" s="110"/>
      <c r="B95" s="111"/>
      <c r="C95" s="91">
        <v>200000</v>
      </c>
      <c r="D95" s="92" t="s">
        <v>274</v>
      </c>
    </row>
    <row r="96" spans="1:4" s="62" customFormat="1" ht="16.5">
      <c r="A96" s="110"/>
      <c r="B96" s="111"/>
      <c r="C96" s="91">
        <v>30000</v>
      </c>
      <c r="D96" s="92" t="s">
        <v>275</v>
      </c>
    </row>
    <row r="97" spans="1:4" s="62" customFormat="1" ht="16.5">
      <c r="A97" s="110">
        <v>23</v>
      </c>
      <c r="B97" s="111" t="s">
        <v>106</v>
      </c>
      <c r="C97" s="91">
        <v>50000</v>
      </c>
      <c r="D97" s="92" t="s">
        <v>273</v>
      </c>
    </row>
    <row r="98" spans="1:4" s="62" customFormat="1" ht="16.5">
      <c r="A98" s="110"/>
      <c r="B98" s="111"/>
      <c r="C98" s="91">
        <v>560000</v>
      </c>
      <c r="D98" s="92" t="s">
        <v>272</v>
      </c>
    </row>
    <row r="99" spans="1:4" s="62" customFormat="1" ht="16.5">
      <c r="A99" s="110"/>
      <c r="B99" s="111"/>
      <c r="C99" s="91">
        <v>300000</v>
      </c>
      <c r="D99" s="92" t="s">
        <v>274</v>
      </c>
    </row>
    <row r="100" spans="1:4" s="62" customFormat="1" ht="16.5">
      <c r="A100" s="110">
        <v>24</v>
      </c>
      <c r="B100" s="111" t="s">
        <v>24</v>
      </c>
      <c r="C100" s="91">
        <v>600000</v>
      </c>
      <c r="D100" s="92" t="s">
        <v>273</v>
      </c>
    </row>
    <row r="101" spans="1:4" s="62" customFormat="1" ht="16.5">
      <c r="A101" s="110"/>
      <c r="B101" s="111"/>
      <c r="C101" s="91">
        <v>13342200</v>
      </c>
      <c r="D101" s="92" t="s">
        <v>272</v>
      </c>
    </row>
    <row r="102" spans="1:4" s="62" customFormat="1" ht="16.5">
      <c r="A102" s="110"/>
      <c r="B102" s="111"/>
      <c r="C102" s="91">
        <v>5475694</v>
      </c>
      <c r="D102" s="92" t="s">
        <v>274</v>
      </c>
    </row>
    <row r="103" spans="1:4" s="62" customFormat="1" ht="16.5">
      <c r="A103" s="110"/>
      <c r="B103" s="111"/>
      <c r="C103" s="91">
        <v>50000</v>
      </c>
      <c r="D103" s="92" t="s">
        <v>275</v>
      </c>
    </row>
    <row r="104" spans="1:4" s="62" customFormat="1" ht="16.5">
      <c r="A104" s="110">
        <v>25</v>
      </c>
      <c r="B104" s="111" t="s">
        <v>107</v>
      </c>
      <c r="C104" s="91">
        <v>8144400</v>
      </c>
      <c r="D104" s="92" t="s">
        <v>272</v>
      </c>
    </row>
    <row r="105" spans="1:4" s="62" customFormat="1" ht="16.5">
      <c r="A105" s="110"/>
      <c r="B105" s="111"/>
      <c r="C105" s="91">
        <v>150000</v>
      </c>
      <c r="D105" s="92" t="s">
        <v>273</v>
      </c>
    </row>
    <row r="106" spans="1:4" s="62" customFormat="1" ht="16.5">
      <c r="A106" s="110"/>
      <c r="B106" s="111"/>
      <c r="C106" s="91">
        <v>500000</v>
      </c>
      <c r="D106" s="92" t="s">
        <v>271</v>
      </c>
    </row>
    <row r="107" spans="1:4" s="62" customFormat="1" ht="16.5">
      <c r="A107" s="110">
        <v>26</v>
      </c>
      <c r="B107" s="111" t="s">
        <v>26</v>
      </c>
      <c r="C107" s="91">
        <v>50000</v>
      </c>
      <c r="D107" s="92" t="s">
        <v>273</v>
      </c>
    </row>
    <row r="108" spans="1:4" s="62" customFormat="1" ht="16.5">
      <c r="A108" s="110"/>
      <c r="B108" s="111"/>
      <c r="C108" s="91">
        <v>2900000</v>
      </c>
      <c r="D108" s="92" t="s">
        <v>272</v>
      </c>
    </row>
    <row r="109" spans="1:4" s="62" customFormat="1" ht="16.5">
      <c r="A109" s="110"/>
      <c r="B109" s="111"/>
      <c r="C109" s="91">
        <v>500000</v>
      </c>
      <c r="D109" s="92" t="s">
        <v>274</v>
      </c>
    </row>
    <row r="110" spans="1:4" s="62" customFormat="1" ht="16.5">
      <c r="A110" s="110">
        <v>27</v>
      </c>
      <c r="B110" s="111" t="s">
        <v>27</v>
      </c>
      <c r="C110" s="91">
        <v>22260400</v>
      </c>
      <c r="D110" s="92" t="s">
        <v>272</v>
      </c>
    </row>
    <row r="111" spans="1:4" s="62" customFormat="1" ht="16.5">
      <c r="A111" s="110"/>
      <c r="B111" s="111"/>
      <c r="C111" s="91">
        <v>50000</v>
      </c>
      <c r="D111" s="92" t="s">
        <v>273</v>
      </c>
    </row>
    <row r="112" spans="1:4" s="62" customFormat="1" ht="24" customHeight="1">
      <c r="A112" s="110"/>
      <c r="B112" s="111"/>
      <c r="C112" s="91">
        <v>2500000</v>
      </c>
      <c r="D112" s="92" t="s">
        <v>274</v>
      </c>
    </row>
    <row r="113" spans="1:4" s="97" customFormat="1" ht="26.25" customHeight="1">
      <c r="A113" s="121" t="s">
        <v>279</v>
      </c>
      <c r="B113" s="122"/>
      <c r="C113" s="95">
        <f>SUM(C7:C112)</f>
        <v>371515635</v>
      </c>
      <c r="D113" s="96"/>
    </row>
    <row r="114" s="62" customFormat="1" ht="16.5">
      <c r="D114" s="88"/>
    </row>
    <row r="115" s="62" customFormat="1" ht="16.5">
      <c r="D115" s="88"/>
    </row>
    <row r="116" s="62" customFormat="1" ht="16.5">
      <c r="D116" s="88"/>
    </row>
    <row r="117" s="62" customFormat="1" ht="16.5">
      <c r="D117" s="88"/>
    </row>
    <row r="118" s="62" customFormat="1" ht="16.5">
      <c r="D118" s="88"/>
    </row>
    <row r="119" s="62" customFormat="1" ht="16.5">
      <c r="D119" s="88"/>
    </row>
    <row r="120" s="62" customFormat="1" ht="16.5">
      <c r="D120" s="88"/>
    </row>
    <row r="121" s="62" customFormat="1" ht="16.5">
      <c r="D121" s="88"/>
    </row>
    <row r="122" s="62" customFormat="1" ht="16.5">
      <c r="D122" s="88"/>
    </row>
    <row r="123" s="62" customFormat="1" ht="16.5">
      <c r="D123" s="88"/>
    </row>
    <row r="124" s="62" customFormat="1" ht="16.5">
      <c r="D124" s="88"/>
    </row>
    <row r="125" s="62" customFormat="1" ht="16.5">
      <c r="D125" s="88"/>
    </row>
    <row r="126" s="62" customFormat="1" ht="16.5">
      <c r="D126" s="88"/>
    </row>
    <row r="127" s="62" customFormat="1" ht="16.5">
      <c r="D127" s="88"/>
    </row>
    <row r="128" s="62" customFormat="1" ht="16.5">
      <c r="D128" s="88"/>
    </row>
    <row r="129" s="62" customFormat="1" ht="16.5">
      <c r="D129" s="88"/>
    </row>
    <row r="130" s="62" customFormat="1" ht="16.5">
      <c r="D130" s="88"/>
    </row>
    <row r="131" s="62" customFormat="1" ht="16.5">
      <c r="D131" s="88"/>
    </row>
    <row r="132" s="62" customFormat="1" ht="16.5">
      <c r="D132" s="88"/>
    </row>
    <row r="133" s="62" customFormat="1" ht="16.5">
      <c r="D133" s="88"/>
    </row>
    <row r="134" s="62" customFormat="1" ht="16.5">
      <c r="D134" s="88"/>
    </row>
    <row r="135" s="62" customFormat="1" ht="16.5">
      <c r="D135" s="88"/>
    </row>
    <row r="136" s="62" customFormat="1" ht="16.5">
      <c r="D136" s="88"/>
    </row>
    <row r="137" s="62" customFormat="1" ht="16.5">
      <c r="D137" s="88"/>
    </row>
    <row r="138" s="62" customFormat="1" ht="16.5">
      <c r="D138" s="88"/>
    </row>
    <row r="139" s="62" customFormat="1" ht="16.5">
      <c r="D139" s="88"/>
    </row>
    <row r="140" s="62" customFormat="1" ht="16.5">
      <c r="D140" s="88"/>
    </row>
    <row r="141" s="62" customFormat="1" ht="16.5">
      <c r="D141" s="88"/>
    </row>
    <row r="142" s="62" customFormat="1" ht="16.5">
      <c r="D142" s="88"/>
    </row>
    <row r="143" s="62" customFormat="1" ht="16.5">
      <c r="D143" s="88"/>
    </row>
    <row r="144" s="62" customFormat="1" ht="16.5">
      <c r="D144" s="88"/>
    </row>
    <row r="145" s="62" customFormat="1" ht="16.5">
      <c r="D145" s="88"/>
    </row>
    <row r="146" s="62" customFormat="1" ht="16.5">
      <c r="D146" s="88"/>
    </row>
    <row r="147" s="62" customFormat="1" ht="16.5">
      <c r="D147" s="88"/>
    </row>
    <row r="148" s="62" customFormat="1" ht="16.5">
      <c r="D148" s="88"/>
    </row>
    <row r="149" s="62" customFormat="1" ht="16.5">
      <c r="D149" s="88"/>
    </row>
    <row r="150" s="62" customFormat="1" ht="16.5">
      <c r="D150" s="88"/>
    </row>
    <row r="151" s="62" customFormat="1" ht="16.5">
      <c r="D151" s="88"/>
    </row>
    <row r="152" s="62" customFormat="1" ht="16.5">
      <c r="D152" s="88"/>
    </row>
    <row r="153" s="62" customFormat="1" ht="16.5">
      <c r="D153" s="88"/>
    </row>
    <row r="154" s="62" customFormat="1" ht="16.5">
      <c r="D154" s="88"/>
    </row>
    <row r="155" s="62" customFormat="1" ht="16.5">
      <c r="D155" s="88"/>
    </row>
    <row r="156" s="62" customFormat="1" ht="16.5">
      <c r="D156" s="88"/>
    </row>
    <row r="157" s="62" customFormat="1" ht="16.5">
      <c r="D157" s="88"/>
    </row>
    <row r="158" s="62" customFormat="1" ht="16.5">
      <c r="D158" s="88"/>
    </row>
    <row r="159" s="62" customFormat="1" ht="16.5">
      <c r="D159" s="88"/>
    </row>
    <row r="160" s="62" customFormat="1" ht="16.5">
      <c r="D160" s="88"/>
    </row>
  </sheetData>
  <sheetProtection/>
  <mergeCells count="68">
    <mergeCell ref="A81:A83"/>
    <mergeCell ref="B81:B83"/>
    <mergeCell ref="A84:A87"/>
    <mergeCell ref="B84:B87"/>
    <mergeCell ref="A113:B113"/>
    <mergeCell ref="A110:A112"/>
    <mergeCell ref="B110:B112"/>
    <mergeCell ref="A104:A106"/>
    <mergeCell ref="B104:B106"/>
    <mergeCell ref="A97:A99"/>
    <mergeCell ref="B97:B99"/>
    <mergeCell ref="A100:A103"/>
    <mergeCell ref="B100:B103"/>
    <mergeCell ref="A107:A109"/>
    <mergeCell ref="B107:B109"/>
    <mergeCell ref="A88:A90"/>
    <mergeCell ref="B88:B90"/>
    <mergeCell ref="A91:A92"/>
    <mergeCell ref="B91:B92"/>
    <mergeCell ref="A93:A96"/>
    <mergeCell ref="B93:B96"/>
    <mergeCell ref="A36:A39"/>
    <mergeCell ref="B36:B39"/>
    <mergeCell ref="A30:A31"/>
    <mergeCell ref="B30:B31"/>
    <mergeCell ref="A32:A35"/>
    <mergeCell ref="B32:B35"/>
    <mergeCell ref="A40:A43"/>
    <mergeCell ref="B40:B43"/>
    <mergeCell ref="A44:A46"/>
    <mergeCell ref="A19:A21"/>
    <mergeCell ref="B19:B21"/>
    <mergeCell ref="A25:A28"/>
    <mergeCell ref="B25:B28"/>
    <mergeCell ref="A12:A14"/>
    <mergeCell ref="B12:B14"/>
    <mergeCell ref="B44:B46"/>
    <mergeCell ref="A29:B29"/>
    <mergeCell ref="A1:D1"/>
    <mergeCell ref="A2:D2"/>
    <mergeCell ref="A3:D3"/>
    <mergeCell ref="A6:B6"/>
    <mergeCell ref="A7:A8"/>
    <mergeCell ref="B7:B8"/>
    <mergeCell ref="A9:A11"/>
    <mergeCell ref="B9:B11"/>
    <mergeCell ref="A53:A55"/>
    <mergeCell ref="B53:B55"/>
    <mergeCell ref="A56:A58"/>
    <mergeCell ref="B56:B58"/>
    <mergeCell ref="A47:A48"/>
    <mergeCell ref="B47:B48"/>
    <mergeCell ref="A49:A52"/>
    <mergeCell ref="B49:B52"/>
    <mergeCell ref="A65:A67"/>
    <mergeCell ref="B65:B67"/>
    <mergeCell ref="A68:A69"/>
    <mergeCell ref="B68:B69"/>
    <mergeCell ref="A59:A62"/>
    <mergeCell ref="B59:B62"/>
    <mergeCell ref="A63:A64"/>
    <mergeCell ref="B63:B64"/>
    <mergeCell ref="A76:A79"/>
    <mergeCell ref="B76:B79"/>
    <mergeCell ref="A70:A72"/>
    <mergeCell ref="B70:B72"/>
    <mergeCell ref="A73:A75"/>
    <mergeCell ref="B73:B75"/>
  </mergeCells>
  <printOptions horizontalCentered="1"/>
  <pageMargins left="0.75" right="0.75" top="0.75" bottom="0.75" header="0" footer="0"/>
  <pageSetup horizontalDpi="180" verticalDpi="180" orientation="portrait" paperSize="9" scale="88" r:id="rId1"/>
  <rowBreaks count="2" manualBreakCount="2">
    <brk id="2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9"/>
  <sheetViews>
    <sheetView zoomScalePageLayoutView="0" workbookViewId="0" topLeftCell="A34">
      <selection activeCell="C21" sqref="C21"/>
    </sheetView>
  </sheetViews>
  <sheetFormatPr defaultColWidth="9.00390625" defaultRowHeight="14.25"/>
  <cols>
    <col min="1" max="1" width="6.50390625" style="5" customWidth="1"/>
    <col min="2" max="2" width="21.00390625" style="5" customWidth="1"/>
    <col min="3" max="3" width="14.125" style="5" customWidth="1"/>
    <col min="4" max="4" width="45.00390625" style="34" customWidth="1"/>
    <col min="5" max="16384" width="9.00390625" style="5" customWidth="1"/>
  </cols>
  <sheetData>
    <row r="1" spans="1:4" ht="20.25">
      <c r="A1" s="123" t="s">
        <v>200</v>
      </c>
      <c r="B1" s="123"/>
      <c r="C1" s="123"/>
      <c r="D1" s="123"/>
    </row>
    <row r="2" spans="1:4" ht="20.25">
      <c r="A2" s="124" t="s">
        <v>172</v>
      </c>
      <c r="B2" s="124"/>
      <c r="C2" s="124"/>
      <c r="D2" s="124"/>
    </row>
    <row r="3" spans="1:4" ht="15.75" customHeight="1">
      <c r="A3" s="117" t="s">
        <v>69</v>
      </c>
      <c r="B3" s="117"/>
      <c r="C3" s="117"/>
      <c r="D3" s="117"/>
    </row>
    <row r="4" spans="1:4" s="62" customFormat="1" ht="38.25" customHeight="1">
      <c r="A4" s="61" t="s">
        <v>30</v>
      </c>
      <c r="B4" s="61" t="s">
        <v>176</v>
      </c>
      <c r="C4" s="61" t="s">
        <v>66</v>
      </c>
      <c r="D4" s="61" t="s">
        <v>67</v>
      </c>
    </row>
    <row r="5" spans="1:4" ht="16.5">
      <c r="A5" s="43">
        <v>1</v>
      </c>
      <c r="B5" s="43">
        <v>2</v>
      </c>
      <c r="C5" s="43">
        <v>3</v>
      </c>
      <c r="D5" s="43">
        <v>4</v>
      </c>
    </row>
    <row r="6" spans="1:4" s="52" customFormat="1" ht="14.25" customHeight="1">
      <c r="A6" s="125">
        <v>13</v>
      </c>
      <c r="B6" s="125"/>
      <c r="C6" s="50"/>
      <c r="D6" s="50"/>
    </row>
    <row r="7" spans="1:4" s="52" customFormat="1" ht="32.25" customHeight="1">
      <c r="A7" s="63">
        <v>1</v>
      </c>
      <c r="B7" s="64" t="s">
        <v>122</v>
      </c>
      <c r="C7" s="63">
        <v>3045000</v>
      </c>
      <c r="D7" s="64" t="s">
        <v>225</v>
      </c>
    </row>
    <row r="8" spans="1:4" s="52" customFormat="1" ht="17.25" customHeight="1">
      <c r="A8" s="63">
        <v>2</v>
      </c>
      <c r="B8" s="64" t="s">
        <v>131</v>
      </c>
      <c r="C8" s="63">
        <v>455000</v>
      </c>
      <c r="D8" s="65" t="s">
        <v>136</v>
      </c>
    </row>
    <row r="9" spans="1:4" s="52" customFormat="1" ht="17.25" customHeight="1">
      <c r="A9" s="63">
        <v>3</v>
      </c>
      <c r="B9" s="64" t="s">
        <v>173</v>
      </c>
      <c r="C9" s="63">
        <v>2170000</v>
      </c>
      <c r="D9" s="65" t="s">
        <v>136</v>
      </c>
    </row>
    <row r="10" spans="1:4" s="52" customFormat="1" ht="17.25" customHeight="1">
      <c r="A10" s="63">
        <v>4</v>
      </c>
      <c r="B10" s="64" t="s">
        <v>135</v>
      </c>
      <c r="C10" s="63">
        <v>4549000</v>
      </c>
      <c r="D10" s="65" t="s">
        <v>136</v>
      </c>
    </row>
    <row r="11" spans="1:4" s="52" customFormat="1" ht="17.25" customHeight="1">
      <c r="A11" s="63">
        <v>5</v>
      </c>
      <c r="B11" s="64" t="s">
        <v>174</v>
      </c>
      <c r="C11" s="63">
        <v>665000</v>
      </c>
      <c r="D11" s="65" t="s">
        <v>136</v>
      </c>
    </row>
    <row r="12" spans="1:4" s="52" customFormat="1" ht="17.25" customHeight="1">
      <c r="A12" s="63">
        <v>6</v>
      </c>
      <c r="B12" s="64" t="s">
        <v>119</v>
      </c>
      <c r="C12" s="63">
        <v>24957000</v>
      </c>
      <c r="D12" s="65" t="s">
        <v>136</v>
      </c>
    </row>
    <row r="13" spans="1:4" s="52" customFormat="1" ht="17.25" customHeight="1">
      <c r="A13" s="63">
        <v>7</v>
      </c>
      <c r="B13" s="64" t="s">
        <v>175</v>
      </c>
      <c r="C13" s="63">
        <v>730000</v>
      </c>
      <c r="D13" s="65" t="s">
        <v>136</v>
      </c>
    </row>
    <row r="14" spans="1:4" s="52" customFormat="1" ht="17.25">
      <c r="A14" s="126" t="s">
        <v>109</v>
      </c>
      <c r="B14" s="126"/>
      <c r="C14" s="63"/>
      <c r="D14" s="64"/>
    </row>
    <row r="15" spans="1:4" s="56" customFormat="1" ht="30.75" customHeight="1">
      <c r="A15" s="63">
        <v>8</v>
      </c>
      <c r="B15" s="64" t="s">
        <v>0</v>
      </c>
      <c r="C15" s="63">
        <v>1187450</v>
      </c>
      <c r="D15" s="31" t="s">
        <v>225</v>
      </c>
    </row>
    <row r="16" spans="1:4" s="104" customFormat="1" ht="16.5" customHeight="1">
      <c r="A16" s="39">
        <v>9</v>
      </c>
      <c r="B16" s="39" t="s">
        <v>1</v>
      </c>
      <c r="C16" s="102">
        <v>1356600</v>
      </c>
      <c r="D16" s="103" t="s">
        <v>136</v>
      </c>
    </row>
    <row r="17" spans="1:4" s="104" customFormat="1" ht="16.5" customHeight="1">
      <c r="A17" s="39">
        <v>10</v>
      </c>
      <c r="B17" s="39" t="s">
        <v>2</v>
      </c>
      <c r="C17" s="102">
        <v>1696250</v>
      </c>
      <c r="D17" s="103" t="s">
        <v>136</v>
      </c>
    </row>
    <row r="18" spans="1:4" s="104" customFormat="1" ht="16.5" customHeight="1">
      <c r="A18" s="39">
        <v>11</v>
      </c>
      <c r="B18" s="39" t="s">
        <v>3</v>
      </c>
      <c r="C18" s="102">
        <v>678300</v>
      </c>
      <c r="D18" s="103" t="s">
        <v>136</v>
      </c>
    </row>
    <row r="19" spans="1:4" s="104" customFormat="1" ht="16.5" customHeight="1">
      <c r="A19" s="39">
        <v>12</v>
      </c>
      <c r="B19" s="39" t="s">
        <v>4</v>
      </c>
      <c r="C19" s="102">
        <v>1526100</v>
      </c>
      <c r="D19" s="103" t="s">
        <v>136</v>
      </c>
    </row>
    <row r="20" spans="1:4" s="104" customFormat="1" ht="16.5" customHeight="1">
      <c r="A20" s="39">
        <v>13</v>
      </c>
      <c r="B20" s="39" t="s">
        <v>5</v>
      </c>
      <c r="C20" s="102">
        <v>339650</v>
      </c>
      <c r="D20" s="103" t="s">
        <v>136</v>
      </c>
    </row>
    <row r="21" spans="1:4" s="104" customFormat="1" ht="16.5" customHeight="1">
      <c r="A21" s="39">
        <v>14</v>
      </c>
      <c r="B21" s="39" t="s">
        <v>6</v>
      </c>
      <c r="C21" s="102">
        <v>1526100</v>
      </c>
      <c r="D21" s="103" t="s">
        <v>136</v>
      </c>
    </row>
    <row r="22" spans="1:4" s="104" customFormat="1" ht="16.5" customHeight="1">
      <c r="A22" s="128">
        <v>15</v>
      </c>
      <c r="B22" s="130" t="s">
        <v>7</v>
      </c>
      <c r="C22" s="102">
        <v>339650</v>
      </c>
      <c r="D22" s="103" t="s">
        <v>136</v>
      </c>
    </row>
    <row r="23" spans="1:4" s="104" customFormat="1" ht="16.5" customHeight="1">
      <c r="A23" s="129"/>
      <c r="B23" s="131"/>
      <c r="C23" s="102">
        <v>15000</v>
      </c>
      <c r="D23" s="32" t="s">
        <v>177</v>
      </c>
    </row>
    <row r="24" spans="1:4" s="104" customFormat="1" ht="34.5" customHeight="1">
      <c r="A24" s="132">
        <v>16</v>
      </c>
      <c r="B24" s="134" t="s">
        <v>8</v>
      </c>
      <c r="C24" s="102">
        <v>847800</v>
      </c>
      <c r="D24" s="32" t="s">
        <v>225</v>
      </c>
    </row>
    <row r="25" spans="1:4" s="56" customFormat="1" ht="18" customHeight="1">
      <c r="A25" s="133"/>
      <c r="B25" s="135"/>
      <c r="C25" s="66">
        <v>40000</v>
      </c>
      <c r="D25" s="64" t="s">
        <v>177</v>
      </c>
    </row>
    <row r="26" spans="1:4" s="56" customFormat="1" ht="33" customHeight="1">
      <c r="A26" s="63">
        <v>17</v>
      </c>
      <c r="B26" s="64" t="s">
        <v>9</v>
      </c>
      <c r="C26" s="66">
        <v>1180300</v>
      </c>
      <c r="D26" s="64" t="s">
        <v>225</v>
      </c>
    </row>
    <row r="27" spans="1:4" s="104" customFormat="1" ht="17.25" customHeight="1">
      <c r="A27" s="39">
        <v>18</v>
      </c>
      <c r="B27" s="39" t="s">
        <v>10</v>
      </c>
      <c r="C27" s="102">
        <v>2042050</v>
      </c>
      <c r="D27" s="103" t="s">
        <v>136</v>
      </c>
    </row>
    <row r="28" spans="1:4" s="104" customFormat="1" ht="17.25" customHeight="1">
      <c r="A28" s="39">
        <v>19</v>
      </c>
      <c r="B28" s="39" t="s">
        <v>13</v>
      </c>
      <c r="C28" s="102">
        <v>678300</v>
      </c>
      <c r="D28" s="103" t="s">
        <v>136</v>
      </c>
    </row>
    <row r="29" spans="1:4" s="104" customFormat="1" ht="17.25" customHeight="1">
      <c r="A29" s="39">
        <v>20</v>
      </c>
      <c r="B29" s="39" t="s">
        <v>11</v>
      </c>
      <c r="C29" s="102">
        <v>1017950</v>
      </c>
      <c r="D29" s="103" t="s">
        <v>136</v>
      </c>
    </row>
    <row r="30" spans="1:4" s="104" customFormat="1" ht="17.25" customHeight="1">
      <c r="A30" s="39">
        <v>21</v>
      </c>
      <c r="B30" s="39" t="s">
        <v>12</v>
      </c>
      <c r="C30" s="102">
        <v>339650</v>
      </c>
      <c r="D30" s="103" t="s">
        <v>136</v>
      </c>
    </row>
    <row r="31" spans="1:4" s="104" customFormat="1" ht="17.25" customHeight="1">
      <c r="A31" s="39">
        <v>22</v>
      </c>
      <c r="B31" s="39" t="s">
        <v>14</v>
      </c>
      <c r="C31" s="102">
        <v>1701100</v>
      </c>
      <c r="D31" s="103" t="s">
        <v>136</v>
      </c>
    </row>
    <row r="32" spans="1:4" s="104" customFormat="1" ht="17.25" customHeight="1">
      <c r="A32" s="39">
        <v>23</v>
      </c>
      <c r="B32" s="39" t="s">
        <v>15</v>
      </c>
      <c r="C32" s="102">
        <v>1024100</v>
      </c>
      <c r="D32" s="103" t="s">
        <v>136</v>
      </c>
    </row>
    <row r="33" spans="1:4" s="104" customFormat="1" ht="17.25" customHeight="1">
      <c r="A33" s="39">
        <v>24</v>
      </c>
      <c r="B33" s="39" t="s">
        <v>16</v>
      </c>
      <c r="C33" s="102">
        <v>1017950</v>
      </c>
      <c r="D33" s="103" t="s">
        <v>136</v>
      </c>
    </row>
    <row r="34" spans="1:4" s="104" customFormat="1" ht="17.25" customHeight="1">
      <c r="A34" s="39">
        <v>25</v>
      </c>
      <c r="B34" s="39" t="s">
        <v>17</v>
      </c>
      <c r="C34" s="102">
        <v>1689100</v>
      </c>
      <c r="D34" s="103" t="s">
        <v>136</v>
      </c>
    </row>
    <row r="35" spans="1:4" s="104" customFormat="1" ht="17.25" customHeight="1">
      <c r="A35" s="39">
        <v>26</v>
      </c>
      <c r="B35" s="39" t="s">
        <v>18</v>
      </c>
      <c r="C35" s="102">
        <v>712400</v>
      </c>
      <c r="D35" s="103" t="s">
        <v>136</v>
      </c>
    </row>
    <row r="36" spans="1:4" s="104" customFormat="1" ht="17.25" customHeight="1">
      <c r="A36" s="39">
        <v>27</v>
      </c>
      <c r="B36" s="39" t="s">
        <v>19</v>
      </c>
      <c r="C36" s="102">
        <v>1017950</v>
      </c>
      <c r="D36" s="103" t="s">
        <v>136</v>
      </c>
    </row>
    <row r="37" spans="1:4" s="104" customFormat="1" ht="17.25" customHeight="1">
      <c r="A37" s="39">
        <v>28</v>
      </c>
      <c r="B37" s="39" t="s">
        <v>20</v>
      </c>
      <c r="C37" s="102">
        <v>712250</v>
      </c>
      <c r="D37" s="103" t="s">
        <v>136</v>
      </c>
    </row>
    <row r="38" spans="1:4" s="104" customFormat="1" ht="17.25" customHeight="1">
      <c r="A38" s="39">
        <v>29</v>
      </c>
      <c r="B38" s="39" t="s">
        <v>21</v>
      </c>
      <c r="C38" s="102">
        <v>2380700</v>
      </c>
      <c r="D38" s="103" t="s">
        <v>136</v>
      </c>
    </row>
    <row r="39" spans="1:4" s="104" customFormat="1" ht="17.25" customHeight="1">
      <c r="A39" s="39">
        <v>30</v>
      </c>
      <c r="B39" s="39" t="s">
        <v>22</v>
      </c>
      <c r="C39" s="102">
        <v>678300</v>
      </c>
      <c r="D39" s="103" t="s">
        <v>136</v>
      </c>
    </row>
    <row r="40" spans="1:4" s="104" customFormat="1" ht="17.25" customHeight="1">
      <c r="A40" s="39">
        <v>31</v>
      </c>
      <c r="B40" s="39" t="s">
        <v>23</v>
      </c>
      <c r="C40" s="102">
        <v>881900</v>
      </c>
      <c r="D40" s="103" t="s">
        <v>136</v>
      </c>
    </row>
    <row r="41" spans="1:4" s="104" customFormat="1" ht="17.25" customHeight="1">
      <c r="A41" s="39">
        <v>32</v>
      </c>
      <c r="B41" s="39" t="s">
        <v>106</v>
      </c>
      <c r="C41" s="102">
        <v>887400</v>
      </c>
      <c r="D41" s="103" t="s">
        <v>136</v>
      </c>
    </row>
    <row r="42" spans="1:4" s="104" customFormat="1" ht="17.25" customHeight="1">
      <c r="A42" s="39">
        <v>33</v>
      </c>
      <c r="B42" s="39" t="s">
        <v>24</v>
      </c>
      <c r="C42" s="102">
        <v>854950</v>
      </c>
      <c r="D42" s="103" t="s">
        <v>136</v>
      </c>
    </row>
    <row r="43" spans="1:4" s="104" customFormat="1" ht="17.25" customHeight="1">
      <c r="A43" s="39">
        <v>34</v>
      </c>
      <c r="B43" s="39" t="s">
        <v>107</v>
      </c>
      <c r="C43" s="102">
        <v>1560200</v>
      </c>
      <c r="D43" s="103" t="s">
        <v>136</v>
      </c>
    </row>
    <row r="44" spans="1:4" s="104" customFormat="1" ht="17.25" customHeight="1">
      <c r="A44" s="128">
        <v>35</v>
      </c>
      <c r="B44" s="130" t="s">
        <v>26</v>
      </c>
      <c r="C44" s="102">
        <v>678300</v>
      </c>
      <c r="D44" s="103" t="s">
        <v>136</v>
      </c>
    </row>
    <row r="45" spans="1:4" s="56" customFormat="1" ht="18.75" customHeight="1">
      <c r="A45" s="129"/>
      <c r="B45" s="131"/>
      <c r="C45" s="66">
        <v>45000</v>
      </c>
      <c r="D45" s="70" t="s">
        <v>177</v>
      </c>
    </row>
    <row r="46" spans="1:4" s="56" customFormat="1" ht="33.75" customHeight="1">
      <c r="A46" s="63">
        <v>36</v>
      </c>
      <c r="B46" s="64" t="s">
        <v>27</v>
      </c>
      <c r="C46" s="66">
        <v>678300</v>
      </c>
      <c r="D46" s="31" t="s">
        <v>225</v>
      </c>
    </row>
    <row r="47" spans="1:4" s="56" customFormat="1" ht="17.25" customHeight="1">
      <c r="A47" s="55">
        <v>37</v>
      </c>
      <c r="B47" s="55" t="s">
        <v>28</v>
      </c>
      <c r="C47" s="66">
        <v>2372800</v>
      </c>
      <c r="D47" s="65" t="s">
        <v>136</v>
      </c>
    </row>
    <row r="48" spans="1:4" s="67" customFormat="1" ht="18" customHeight="1">
      <c r="A48" s="127" t="s">
        <v>37</v>
      </c>
      <c r="B48" s="127"/>
      <c r="C48" s="57">
        <f>SUM(C7:C47)</f>
        <v>70274850</v>
      </c>
      <c r="D48" s="71"/>
    </row>
    <row r="49" spans="1:4" s="67" customFormat="1" ht="17.25">
      <c r="A49" s="68"/>
      <c r="B49" s="68"/>
      <c r="C49" s="69"/>
      <c r="D49" s="68"/>
    </row>
    <row r="50" s="67" customFormat="1" ht="17.25"/>
    <row r="51" s="67" customFormat="1" ht="17.25"/>
    <row r="52" s="67" customFormat="1" ht="17.25"/>
    <row r="53" s="67" customFormat="1" ht="17.25"/>
    <row r="54" s="67" customFormat="1" ht="17.25"/>
  </sheetData>
  <sheetProtection/>
  <mergeCells count="12">
    <mergeCell ref="A44:A45"/>
    <mergeCell ref="B44:B45"/>
    <mergeCell ref="A1:D1"/>
    <mergeCell ref="A2:D2"/>
    <mergeCell ref="A3:D3"/>
    <mergeCell ref="A6:B6"/>
    <mergeCell ref="A14:B14"/>
    <mergeCell ref="A48:B48"/>
    <mergeCell ref="A22:A23"/>
    <mergeCell ref="B22:B23"/>
    <mergeCell ref="A24:A25"/>
    <mergeCell ref="B24:B25"/>
  </mergeCells>
  <printOptions horizontalCentered="1"/>
  <pageMargins left="0.75" right="0.75" top="0.5" bottom="0.25" header="0" footer="0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6.50390625" style="5" customWidth="1"/>
    <col min="2" max="2" width="21.625" style="5" customWidth="1"/>
    <col min="3" max="3" width="15.625" style="5" customWidth="1"/>
    <col min="4" max="4" width="39.25390625" style="34" customWidth="1"/>
    <col min="5" max="16384" width="9.00390625" style="5" customWidth="1"/>
  </cols>
  <sheetData>
    <row r="1" spans="1:4" ht="20.25">
      <c r="A1" s="115" t="s">
        <v>129</v>
      </c>
      <c r="B1" s="115"/>
      <c r="C1" s="115"/>
      <c r="D1" s="115"/>
    </row>
    <row r="2" spans="1:4" ht="20.25">
      <c r="A2" s="116" t="s">
        <v>284</v>
      </c>
      <c r="B2" s="116"/>
      <c r="C2" s="116"/>
      <c r="D2" s="116"/>
    </row>
    <row r="3" spans="1:4" ht="27" customHeight="1">
      <c r="A3" s="117" t="s">
        <v>69</v>
      </c>
      <c r="B3" s="117"/>
      <c r="C3" s="117"/>
      <c r="D3" s="117"/>
    </row>
    <row r="4" spans="1:4" ht="16.5">
      <c r="A4" s="33" t="s">
        <v>30</v>
      </c>
      <c r="B4" s="33" t="s">
        <v>65</v>
      </c>
      <c r="C4" s="33" t="s">
        <v>66</v>
      </c>
      <c r="D4" s="33" t="s">
        <v>67</v>
      </c>
    </row>
    <row r="5" spans="1:4" ht="20.25" customHeight="1">
      <c r="A5" s="43">
        <v>1</v>
      </c>
      <c r="B5" s="43">
        <v>2</v>
      </c>
      <c r="C5" s="43">
        <v>3</v>
      </c>
      <c r="D5" s="43">
        <v>4</v>
      </c>
    </row>
    <row r="6" spans="1:4" s="24" customFormat="1" ht="25.5" customHeight="1">
      <c r="A6" s="138" t="s">
        <v>108</v>
      </c>
      <c r="B6" s="138"/>
      <c r="C6" s="44"/>
      <c r="D6" s="44"/>
    </row>
    <row r="7" spans="1:4" s="24" customFormat="1" ht="54.75" customHeight="1">
      <c r="A7" s="98">
        <v>1</v>
      </c>
      <c r="B7" s="32" t="s">
        <v>120</v>
      </c>
      <c r="C7" s="38">
        <v>350000</v>
      </c>
      <c r="D7" s="32" t="s">
        <v>239</v>
      </c>
    </row>
    <row r="8" spans="1:4" s="24" customFormat="1" ht="42" customHeight="1">
      <c r="A8" s="139">
        <v>2</v>
      </c>
      <c r="B8" s="141" t="s">
        <v>121</v>
      </c>
      <c r="C8" s="38">
        <v>8500000</v>
      </c>
      <c r="D8" s="32" t="s">
        <v>238</v>
      </c>
    </row>
    <row r="9" spans="1:4" s="24" customFormat="1" ht="42" customHeight="1">
      <c r="A9" s="140"/>
      <c r="B9" s="142"/>
      <c r="C9" s="38">
        <v>4877000</v>
      </c>
      <c r="D9" s="32" t="s">
        <v>285</v>
      </c>
    </row>
    <row r="10" spans="1:4" s="24" customFormat="1" ht="39.75" customHeight="1">
      <c r="A10" s="98">
        <v>3</v>
      </c>
      <c r="B10" s="32" t="s">
        <v>125</v>
      </c>
      <c r="C10" s="38">
        <v>1058250</v>
      </c>
      <c r="D10" s="32" t="s">
        <v>237</v>
      </c>
    </row>
    <row r="11" spans="1:4" s="24" customFormat="1" ht="24.75" customHeight="1">
      <c r="A11" s="137" t="s">
        <v>109</v>
      </c>
      <c r="B11" s="137"/>
      <c r="C11" s="38"/>
      <c r="D11" s="32"/>
    </row>
    <row r="12" spans="1:4" s="24" customFormat="1" ht="59.25" customHeight="1">
      <c r="A12" s="139">
        <v>4</v>
      </c>
      <c r="B12" s="141" t="s">
        <v>11</v>
      </c>
      <c r="C12" s="38">
        <v>1100000</v>
      </c>
      <c r="D12" s="32" t="s">
        <v>244</v>
      </c>
    </row>
    <row r="13" spans="1:4" s="24" customFormat="1" ht="45" customHeight="1">
      <c r="A13" s="140"/>
      <c r="B13" s="142"/>
      <c r="C13" s="38">
        <v>1366000</v>
      </c>
      <c r="D13" s="32" t="s">
        <v>286</v>
      </c>
    </row>
    <row r="14" spans="1:4" ht="30.75" customHeight="1">
      <c r="A14" s="136" t="s">
        <v>37</v>
      </c>
      <c r="B14" s="136"/>
      <c r="C14" s="81">
        <f>SUM(C7:C13)</f>
        <v>17251250</v>
      </c>
      <c r="D14" s="42"/>
    </row>
    <row r="15" spans="1:4" ht="15.75">
      <c r="A15" s="35"/>
      <c r="B15" s="35"/>
      <c r="C15" s="36"/>
      <c r="D15" s="37"/>
    </row>
  </sheetData>
  <sheetProtection/>
  <mergeCells count="10">
    <mergeCell ref="A14:B14"/>
    <mergeCell ref="A11:B11"/>
    <mergeCell ref="A1:D1"/>
    <mergeCell ref="A2:D2"/>
    <mergeCell ref="A3:D3"/>
    <mergeCell ref="A6:B6"/>
    <mergeCell ref="A8:A9"/>
    <mergeCell ref="B8:B9"/>
    <mergeCell ref="A12:A13"/>
    <mergeCell ref="B12:B13"/>
  </mergeCells>
  <printOptions horizontalCentered="1"/>
  <pageMargins left="0.75" right="0.75" top="0.75" bottom="0.75" header="0" footer="0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3">
      <selection activeCell="C22" sqref="C22"/>
    </sheetView>
  </sheetViews>
  <sheetFormatPr defaultColWidth="9.00390625" defaultRowHeight="14.25"/>
  <cols>
    <col min="1" max="1" width="6.50390625" style="5" customWidth="1"/>
    <col min="2" max="2" width="21.625" style="5" customWidth="1"/>
    <col min="3" max="3" width="15.625" style="5" customWidth="1"/>
    <col min="4" max="4" width="47.875" style="34" customWidth="1"/>
    <col min="5" max="16384" width="9.00390625" style="5" customWidth="1"/>
  </cols>
  <sheetData>
    <row r="1" spans="1:4" ht="20.25">
      <c r="A1" s="115" t="s">
        <v>129</v>
      </c>
      <c r="B1" s="115"/>
      <c r="C1" s="115"/>
      <c r="D1" s="115"/>
    </row>
    <row r="2" spans="1:4" ht="20.25">
      <c r="A2" s="116" t="s">
        <v>282</v>
      </c>
      <c r="B2" s="116"/>
      <c r="C2" s="116"/>
      <c r="D2" s="116"/>
    </row>
    <row r="3" spans="1:4" ht="31.5" customHeight="1">
      <c r="A3" s="117" t="s">
        <v>69</v>
      </c>
      <c r="B3" s="117"/>
      <c r="C3" s="117"/>
      <c r="D3" s="117"/>
    </row>
    <row r="4" spans="1:4" s="62" customFormat="1" ht="39" customHeight="1">
      <c r="A4" s="61" t="s">
        <v>30</v>
      </c>
      <c r="B4" s="61" t="s">
        <v>65</v>
      </c>
      <c r="C4" s="61" t="s">
        <v>66</v>
      </c>
      <c r="D4" s="61" t="s">
        <v>67</v>
      </c>
    </row>
    <row r="5" spans="1:4" ht="16.5">
      <c r="A5" s="43">
        <v>1</v>
      </c>
      <c r="B5" s="43">
        <v>2</v>
      </c>
      <c r="C5" s="43">
        <v>3</v>
      </c>
      <c r="D5" s="43">
        <v>4</v>
      </c>
    </row>
    <row r="6" spans="1:4" s="24" customFormat="1" ht="69" customHeight="1">
      <c r="A6" s="38">
        <v>1</v>
      </c>
      <c r="B6" s="32" t="s">
        <v>234</v>
      </c>
      <c r="C6" s="38">
        <v>5606000</v>
      </c>
      <c r="D6" s="32" t="s">
        <v>235</v>
      </c>
    </row>
    <row r="7" spans="1:4" s="24" customFormat="1" ht="45" customHeight="1">
      <c r="A7" s="38">
        <v>2</v>
      </c>
      <c r="B7" s="32" t="s">
        <v>280</v>
      </c>
      <c r="C7" s="38">
        <v>1008000</v>
      </c>
      <c r="D7" s="32" t="s">
        <v>281</v>
      </c>
    </row>
    <row r="8" spans="1:4" ht="39" customHeight="1">
      <c r="A8" s="143" t="s">
        <v>37</v>
      </c>
      <c r="B8" s="143"/>
      <c r="C8" s="41">
        <f>SUM(C6:C7)</f>
        <v>6614000</v>
      </c>
      <c r="D8" s="42"/>
    </row>
    <row r="9" spans="1:4" ht="15.75">
      <c r="A9" s="35"/>
      <c r="B9" s="35"/>
      <c r="C9" s="36"/>
      <c r="D9" s="37"/>
    </row>
    <row r="15" spans="1:4" ht="20.25">
      <c r="A15" s="115" t="s">
        <v>129</v>
      </c>
      <c r="B15" s="115"/>
      <c r="C15" s="115"/>
      <c r="D15" s="115"/>
    </row>
    <row r="16" spans="1:4" ht="20.25">
      <c r="A16" s="116" t="s">
        <v>287</v>
      </c>
      <c r="B16" s="116"/>
      <c r="C16" s="116"/>
      <c r="D16" s="116"/>
    </row>
    <row r="17" spans="1:4" ht="43.5" customHeight="1">
      <c r="A17" s="117" t="s">
        <v>69</v>
      </c>
      <c r="B17" s="117"/>
      <c r="C17" s="117"/>
      <c r="D17" s="117"/>
    </row>
    <row r="18" spans="1:4" s="62" customFormat="1" ht="37.5" customHeight="1">
      <c r="A18" s="61" t="s">
        <v>30</v>
      </c>
      <c r="B18" s="61" t="s">
        <v>65</v>
      </c>
      <c r="C18" s="61" t="s">
        <v>66</v>
      </c>
      <c r="D18" s="61" t="s">
        <v>67</v>
      </c>
    </row>
    <row r="19" spans="1:4" ht="16.5">
      <c r="A19" s="43">
        <v>1</v>
      </c>
      <c r="B19" s="43">
        <v>2</v>
      </c>
      <c r="C19" s="43">
        <v>3</v>
      </c>
      <c r="D19" s="43">
        <v>4</v>
      </c>
    </row>
    <row r="20" spans="1:4" s="62" customFormat="1" ht="38.25" customHeight="1">
      <c r="A20" s="91">
        <v>1</v>
      </c>
      <c r="B20" s="91" t="s">
        <v>288</v>
      </c>
      <c r="C20" s="91">
        <v>4500000</v>
      </c>
      <c r="D20" s="99" t="s">
        <v>289</v>
      </c>
    </row>
  </sheetData>
  <sheetProtection/>
  <mergeCells count="7">
    <mergeCell ref="A15:D15"/>
    <mergeCell ref="A16:D16"/>
    <mergeCell ref="A17:D17"/>
    <mergeCell ref="A1:D1"/>
    <mergeCell ref="A2:D2"/>
    <mergeCell ref="A3:D3"/>
    <mergeCell ref="A8:B8"/>
  </mergeCells>
  <printOptions horizontalCentered="1"/>
  <pageMargins left="0.75" right="0.75" top="0.75" bottom="0.75" header="0" footer="0"/>
  <pageSetup horizontalDpi="180" verticalDpi="18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4"/>
  <sheetViews>
    <sheetView tabSelected="1" zoomScale="75" zoomScaleNormal="75" zoomScaleSheetLayoutView="75" zoomScalePageLayoutView="0" workbookViewId="0" topLeftCell="A1">
      <selection activeCell="D16" sqref="D16"/>
    </sheetView>
  </sheetViews>
  <sheetFormatPr defaultColWidth="9.00390625" defaultRowHeight="14.25"/>
  <cols>
    <col min="1" max="1" width="6.50390625" style="5" customWidth="1"/>
    <col min="2" max="2" width="18.875" style="5" customWidth="1"/>
    <col min="3" max="3" width="14.875" style="5" customWidth="1"/>
    <col min="4" max="4" width="49.625" style="5" customWidth="1"/>
    <col min="5" max="16384" width="9.00390625" style="5" customWidth="1"/>
  </cols>
  <sheetData>
    <row r="1" spans="1:4" ht="18">
      <c r="A1" s="152" t="s">
        <v>201</v>
      </c>
      <c r="B1" s="152"/>
      <c r="C1" s="152"/>
      <c r="D1" s="152"/>
    </row>
    <row r="2" spans="1:4" ht="18">
      <c r="A2" s="153" t="s">
        <v>134</v>
      </c>
      <c r="B2" s="153"/>
      <c r="C2" s="153"/>
      <c r="D2" s="153"/>
    </row>
    <row r="3" spans="1:4" ht="18" customHeight="1">
      <c r="A3" s="117" t="s">
        <v>69</v>
      </c>
      <c r="B3" s="117"/>
      <c r="C3" s="117"/>
      <c r="D3" s="117"/>
    </row>
    <row r="4" spans="1:4" ht="47.25">
      <c r="A4" s="74" t="s">
        <v>30</v>
      </c>
      <c r="B4" s="74" t="s">
        <v>206</v>
      </c>
      <c r="C4" s="74" t="s">
        <v>66</v>
      </c>
      <c r="D4" s="74" t="s">
        <v>67</v>
      </c>
    </row>
    <row r="5" spans="1:4" ht="15">
      <c r="A5" s="17">
        <v>1</v>
      </c>
      <c r="B5" s="17">
        <v>2</v>
      </c>
      <c r="C5" s="17">
        <v>3</v>
      </c>
      <c r="D5" s="17">
        <v>4</v>
      </c>
    </row>
    <row r="6" spans="1:4" s="24" customFormat="1" ht="14.25" customHeight="1">
      <c r="A6" s="118" t="s">
        <v>108</v>
      </c>
      <c r="B6" s="118"/>
      <c r="C6" s="4"/>
      <c r="D6" s="4"/>
    </row>
    <row r="7" spans="1:4" s="11" customFormat="1" ht="22.5" customHeight="1">
      <c r="A7" s="139">
        <v>1</v>
      </c>
      <c r="B7" s="141" t="s">
        <v>122</v>
      </c>
      <c r="C7" s="38">
        <v>2512000</v>
      </c>
      <c r="D7" s="32" t="s">
        <v>207</v>
      </c>
    </row>
    <row r="8" spans="1:4" s="11" customFormat="1" ht="22.5" customHeight="1">
      <c r="A8" s="144"/>
      <c r="B8" s="148"/>
      <c r="C8" s="38">
        <v>3245000</v>
      </c>
      <c r="D8" s="32" t="s">
        <v>208</v>
      </c>
    </row>
    <row r="9" spans="1:4" s="11" customFormat="1" ht="22.5" customHeight="1">
      <c r="A9" s="144"/>
      <c r="B9" s="148"/>
      <c r="C9" s="38">
        <v>14929000</v>
      </c>
      <c r="D9" s="32" t="s">
        <v>209</v>
      </c>
    </row>
    <row r="10" spans="1:4" s="11" customFormat="1" ht="22.5" customHeight="1">
      <c r="A10" s="140"/>
      <c r="B10" s="142"/>
      <c r="C10" s="38">
        <v>3500000</v>
      </c>
      <c r="D10" s="32" t="s">
        <v>208</v>
      </c>
    </row>
    <row r="11" spans="1:4" s="11" customFormat="1" ht="22.5" customHeight="1">
      <c r="A11" s="139">
        <v>2</v>
      </c>
      <c r="B11" s="141" t="s">
        <v>202</v>
      </c>
      <c r="C11" s="38">
        <v>7464000</v>
      </c>
      <c r="D11" s="32" t="s">
        <v>209</v>
      </c>
    </row>
    <row r="12" spans="1:4" s="11" customFormat="1" ht="22.5" customHeight="1">
      <c r="A12" s="140"/>
      <c r="B12" s="142"/>
      <c r="C12" s="38">
        <v>1750000</v>
      </c>
      <c r="D12" s="32" t="s">
        <v>208</v>
      </c>
    </row>
    <row r="13" spans="1:4" s="11" customFormat="1" ht="22.5" customHeight="1">
      <c r="A13" s="139">
        <v>3</v>
      </c>
      <c r="B13" s="141" t="s">
        <v>123</v>
      </c>
      <c r="C13" s="38">
        <v>14929000</v>
      </c>
      <c r="D13" s="32" t="s">
        <v>209</v>
      </c>
    </row>
    <row r="14" spans="1:4" s="11" customFormat="1" ht="22.5" customHeight="1">
      <c r="A14" s="140"/>
      <c r="B14" s="142"/>
      <c r="C14" s="38">
        <v>3500000</v>
      </c>
      <c r="D14" s="32" t="s">
        <v>208</v>
      </c>
    </row>
    <row r="15" spans="1:4" s="11" customFormat="1" ht="22.5" customHeight="1">
      <c r="A15" s="75">
        <v>4</v>
      </c>
      <c r="B15" s="72" t="s">
        <v>166</v>
      </c>
      <c r="C15" s="38">
        <v>6170000</v>
      </c>
      <c r="D15" s="32" t="s">
        <v>210</v>
      </c>
    </row>
    <row r="16" spans="1:4" s="11" customFormat="1" ht="38.25" customHeight="1">
      <c r="A16" s="75">
        <v>5</v>
      </c>
      <c r="B16" s="32" t="s">
        <v>203</v>
      </c>
      <c r="C16" s="38">
        <v>49900000</v>
      </c>
      <c r="D16" s="32" t="s">
        <v>292</v>
      </c>
    </row>
    <row r="17" spans="1:4" s="11" customFormat="1" ht="37.5" customHeight="1">
      <c r="A17" s="139">
        <v>6</v>
      </c>
      <c r="B17" s="141" t="s">
        <v>135</v>
      </c>
      <c r="C17" s="38">
        <v>1622000</v>
      </c>
      <c r="D17" s="32" t="s">
        <v>211</v>
      </c>
    </row>
    <row r="18" spans="1:4" s="11" customFormat="1" ht="20.25" customHeight="1">
      <c r="A18" s="144"/>
      <c r="B18" s="148"/>
      <c r="C18" s="38">
        <v>9010000</v>
      </c>
      <c r="D18" s="32" t="s">
        <v>209</v>
      </c>
    </row>
    <row r="19" spans="1:4" s="11" customFormat="1" ht="20.25" customHeight="1">
      <c r="A19" s="144"/>
      <c r="B19" s="148"/>
      <c r="C19" s="38">
        <v>2065000</v>
      </c>
      <c r="D19" s="32" t="s">
        <v>212</v>
      </c>
    </row>
    <row r="20" spans="1:4" s="11" customFormat="1" ht="37.5" customHeight="1">
      <c r="A20" s="140"/>
      <c r="B20" s="142"/>
      <c r="C20" s="38">
        <v>5672000</v>
      </c>
      <c r="D20" s="32" t="s">
        <v>213</v>
      </c>
    </row>
    <row r="21" spans="1:4" s="11" customFormat="1" ht="22.5" customHeight="1">
      <c r="A21" s="75">
        <v>7</v>
      </c>
      <c r="B21" s="72" t="s">
        <v>204</v>
      </c>
      <c r="C21" s="38">
        <v>1094000</v>
      </c>
      <c r="D21" s="32" t="s">
        <v>214</v>
      </c>
    </row>
    <row r="22" spans="1:4" s="11" customFormat="1" ht="35.25" customHeight="1">
      <c r="A22" s="139">
        <v>8</v>
      </c>
      <c r="B22" s="141" t="s">
        <v>119</v>
      </c>
      <c r="C22" s="38">
        <v>2000000</v>
      </c>
      <c r="D22" s="32" t="s">
        <v>215</v>
      </c>
    </row>
    <row r="23" spans="1:4" s="11" customFormat="1" ht="22.5" customHeight="1">
      <c r="A23" s="144"/>
      <c r="B23" s="148"/>
      <c r="C23" s="38">
        <v>79133000</v>
      </c>
      <c r="D23" s="32" t="s">
        <v>209</v>
      </c>
    </row>
    <row r="24" spans="1:4" s="11" customFormat="1" ht="22.5" customHeight="1">
      <c r="A24" s="140"/>
      <c r="B24" s="142"/>
      <c r="C24" s="38">
        <v>27276000</v>
      </c>
      <c r="D24" s="32" t="s">
        <v>212</v>
      </c>
    </row>
    <row r="25" spans="1:4" s="11" customFormat="1" ht="18.75" customHeight="1">
      <c r="A25" s="139">
        <v>9</v>
      </c>
      <c r="B25" s="141" t="s">
        <v>121</v>
      </c>
      <c r="C25" s="38">
        <v>7690000</v>
      </c>
      <c r="D25" s="32" t="s">
        <v>209</v>
      </c>
    </row>
    <row r="26" spans="1:4" s="11" customFormat="1" ht="18.75" customHeight="1">
      <c r="A26" s="140"/>
      <c r="B26" s="142"/>
      <c r="C26" s="38">
        <v>1803000</v>
      </c>
      <c r="D26" s="32" t="s">
        <v>212</v>
      </c>
    </row>
    <row r="27" spans="1:4" s="11" customFormat="1" ht="21.75" customHeight="1">
      <c r="A27" s="139">
        <v>10</v>
      </c>
      <c r="B27" s="141" t="s">
        <v>205</v>
      </c>
      <c r="C27" s="38">
        <v>7250000</v>
      </c>
      <c r="D27" s="32" t="s">
        <v>216</v>
      </c>
    </row>
    <row r="28" spans="1:4" s="11" customFormat="1" ht="21.75" customHeight="1">
      <c r="A28" s="144"/>
      <c r="B28" s="148"/>
      <c r="C28" s="38">
        <v>539605</v>
      </c>
      <c r="D28" s="32" t="s">
        <v>217</v>
      </c>
    </row>
    <row r="29" spans="1:4" s="11" customFormat="1" ht="21.75" customHeight="1">
      <c r="A29" s="144"/>
      <c r="B29" s="148"/>
      <c r="C29" s="38">
        <v>104800</v>
      </c>
      <c r="D29" s="32" t="s">
        <v>293</v>
      </c>
    </row>
    <row r="30" spans="1:4" s="11" customFormat="1" ht="21.75" customHeight="1">
      <c r="A30" s="144"/>
      <c r="B30" s="148"/>
      <c r="C30" s="38">
        <v>83992</v>
      </c>
      <c r="D30" s="32" t="s">
        <v>218</v>
      </c>
    </row>
    <row r="31" spans="1:4" s="11" customFormat="1" ht="21.75" customHeight="1">
      <c r="A31" s="140"/>
      <c r="B31" s="142"/>
      <c r="C31" s="38">
        <v>20000000</v>
      </c>
      <c r="D31" s="32" t="s">
        <v>219</v>
      </c>
    </row>
    <row r="32" spans="1:4" s="11" customFormat="1" ht="13.5" customHeight="1">
      <c r="A32" s="138" t="s">
        <v>109</v>
      </c>
      <c r="B32" s="138"/>
      <c r="C32" s="10"/>
      <c r="D32" s="44"/>
    </row>
    <row r="33" spans="1:4" s="11" customFormat="1" ht="42" customHeight="1">
      <c r="A33" s="139">
        <v>11</v>
      </c>
      <c r="B33" s="141" t="s">
        <v>0</v>
      </c>
      <c r="C33" s="38">
        <v>447857</v>
      </c>
      <c r="D33" s="32" t="s">
        <v>220</v>
      </c>
    </row>
    <row r="34" spans="1:4" s="11" customFormat="1" ht="26.25" customHeight="1">
      <c r="A34" s="144"/>
      <c r="B34" s="148"/>
      <c r="C34" s="38">
        <v>983200</v>
      </c>
      <c r="D34" s="32" t="s">
        <v>212</v>
      </c>
    </row>
    <row r="35" spans="1:4" s="11" customFormat="1" ht="38.25" customHeight="1">
      <c r="A35" s="140"/>
      <c r="B35" s="142"/>
      <c r="C35" s="38">
        <v>189000</v>
      </c>
      <c r="D35" s="32" t="s">
        <v>221</v>
      </c>
    </row>
    <row r="36" spans="1:4" s="11" customFormat="1" ht="41.25" customHeight="1">
      <c r="A36" s="139">
        <v>12</v>
      </c>
      <c r="B36" s="141" t="s">
        <v>1</v>
      </c>
      <c r="C36" s="38">
        <v>10263000</v>
      </c>
      <c r="D36" s="32" t="s">
        <v>222</v>
      </c>
    </row>
    <row r="37" spans="1:4" s="11" customFormat="1" ht="20.25" customHeight="1">
      <c r="A37" s="140"/>
      <c r="B37" s="142"/>
      <c r="C37" s="38">
        <v>2950250</v>
      </c>
      <c r="D37" s="32" t="s">
        <v>212</v>
      </c>
    </row>
    <row r="38" spans="1:4" s="11" customFormat="1" ht="20.25" customHeight="1">
      <c r="A38" s="139">
        <v>13</v>
      </c>
      <c r="B38" s="141" t="s">
        <v>2</v>
      </c>
      <c r="C38" s="10">
        <v>4277000</v>
      </c>
      <c r="D38" s="40" t="s">
        <v>231</v>
      </c>
    </row>
    <row r="39" spans="1:4" s="11" customFormat="1" ht="20.25" customHeight="1">
      <c r="A39" s="140"/>
      <c r="B39" s="142"/>
      <c r="C39" s="10">
        <v>1228750</v>
      </c>
      <c r="D39" s="40" t="s">
        <v>212</v>
      </c>
    </row>
    <row r="40" spans="1:4" s="11" customFormat="1" ht="20.25" customHeight="1">
      <c r="A40" s="139">
        <v>14</v>
      </c>
      <c r="B40" s="149" t="s">
        <v>3</v>
      </c>
      <c r="C40" s="38">
        <v>5986000</v>
      </c>
      <c r="D40" s="40" t="s">
        <v>231</v>
      </c>
    </row>
    <row r="41" spans="1:4" s="11" customFormat="1" ht="20.25" customHeight="1">
      <c r="A41" s="144"/>
      <c r="B41" s="150"/>
      <c r="C41" s="38">
        <v>1720500</v>
      </c>
      <c r="D41" s="40" t="s">
        <v>212</v>
      </c>
    </row>
    <row r="42" spans="1:4" s="11" customFormat="1" ht="36" customHeight="1">
      <c r="A42" s="140"/>
      <c r="B42" s="151"/>
      <c r="C42" s="38">
        <v>12000</v>
      </c>
      <c r="D42" s="32" t="s">
        <v>240</v>
      </c>
    </row>
    <row r="43" spans="1:4" s="11" customFormat="1" ht="22.5" customHeight="1">
      <c r="A43" s="139">
        <v>15</v>
      </c>
      <c r="B43" s="141" t="s">
        <v>4</v>
      </c>
      <c r="C43" s="38">
        <v>11974000</v>
      </c>
      <c r="D43" s="40" t="s">
        <v>231</v>
      </c>
    </row>
    <row r="44" spans="1:4" s="11" customFormat="1" ht="22.5" customHeight="1">
      <c r="A44" s="140"/>
      <c r="B44" s="142"/>
      <c r="C44" s="38">
        <v>4036350</v>
      </c>
      <c r="D44" s="40" t="s">
        <v>212</v>
      </c>
    </row>
    <row r="45" spans="1:4" s="11" customFormat="1" ht="22.5" customHeight="1">
      <c r="A45" s="139">
        <v>16</v>
      </c>
      <c r="B45" s="141" t="s">
        <v>5</v>
      </c>
      <c r="C45" s="38">
        <v>2566000</v>
      </c>
      <c r="D45" s="40" t="s">
        <v>231</v>
      </c>
    </row>
    <row r="46" spans="1:4" s="11" customFormat="1" ht="20.25" customHeight="1">
      <c r="A46" s="140"/>
      <c r="B46" s="142"/>
      <c r="C46" s="38">
        <v>737650</v>
      </c>
      <c r="D46" s="40" t="s">
        <v>212</v>
      </c>
    </row>
    <row r="47" spans="1:4" s="11" customFormat="1" ht="36.75" customHeight="1">
      <c r="A47" s="139">
        <v>17</v>
      </c>
      <c r="B47" s="141" t="s">
        <v>6</v>
      </c>
      <c r="C47" s="38">
        <v>5900000</v>
      </c>
      <c r="D47" s="32" t="s">
        <v>294</v>
      </c>
    </row>
    <row r="48" spans="1:4" s="11" customFormat="1" ht="20.25" customHeight="1">
      <c r="A48" s="144"/>
      <c r="B48" s="148"/>
      <c r="C48" s="38">
        <v>11974000</v>
      </c>
      <c r="D48" s="40" t="s">
        <v>231</v>
      </c>
    </row>
    <row r="49" spans="1:4" s="11" customFormat="1" ht="20.25" customHeight="1">
      <c r="A49" s="144"/>
      <c r="B49" s="148"/>
      <c r="C49" s="76">
        <v>3441350</v>
      </c>
      <c r="D49" s="40" t="s">
        <v>212</v>
      </c>
    </row>
    <row r="50" spans="1:4" s="11" customFormat="1" ht="34.5" customHeight="1">
      <c r="A50" s="140"/>
      <c r="B50" s="142"/>
      <c r="C50" s="76">
        <v>1516000</v>
      </c>
      <c r="D50" s="32" t="s">
        <v>223</v>
      </c>
    </row>
    <row r="51" spans="1:4" s="11" customFormat="1" ht="20.25" customHeight="1">
      <c r="A51" s="139">
        <v>18</v>
      </c>
      <c r="B51" s="141" t="s">
        <v>7</v>
      </c>
      <c r="C51" s="47">
        <v>2566000</v>
      </c>
      <c r="D51" s="40" t="s">
        <v>231</v>
      </c>
    </row>
    <row r="52" spans="1:4" s="11" customFormat="1" ht="20.25" customHeight="1">
      <c r="A52" s="140"/>
      <c r="B52" s="142"/>
      <c r="C52" s="47">
        <v>737650</v>
      </c>
      <c r="D52" s="40" t="s">
        <v>212</v>
      </c>
    </row>
    <row r="53" spans="1:4" s="11" customFormat="1" ht="21.75" customHeight="1">
      <c r="A53" s="139">
        <v>19</v>
      </c>
      <c r="B53" s="141" t="s">
        <v>9</v>
      </c>
      <c r="C53" s="47">
        <v>5986000</v>
      </c>
      <c r="D53" s="40" t="s">
        <v>231</v>
      </c>
    </row>
    <row r="54" spans="1:4" s="11" customFormat="1" ht="21.75" customHeight="1">
      <c r="A54" s="140"/>
      <c r="B54" s="142"/>
      <c r="C54" s="47">
        <v>1720500</v>
      </c>
      <c r="D54" s="40" t="s">
        <v>212</v>
      </c>
    </row>
    <row r="55" spans="1:4" s="11" customFormat="1" ht="21.75" customHeight="1">
      <c r="A55" s="139">
        <v>20</v>
      </c>
      <c r="B55" s="141" t="s">
        <v>10</v>
      </c>
      <c r="C55" s="47">
        <v>18816000</v>
      </c>
      <c r="D55" s="40" t="s">
        <v>231</v>
      </c>
    </row>
    <row r="56" spans="1:4" s="11" customFormat="1" ht="21.75" customHeight="1">
      <c r="A56" s="140"/>
      <c r="B56" s="142"/>
      <c r="C56" s="47">
        <v>5407400</v>
      </c>
      <c r="D56" s="40" t="s">
        <v>212</v>
      </c>
    </row>
    <row r="57" spans="1:4" s="11" customFormat="1" ht="21.75" customHeight="1">
      <c r="A57" s="139">
        <v>21</v>
      </c>
      <c r="B57" s="141" t="s">
        <v>13</v>
      </c>
      <c r="C57" s="47">
        <v>5986000</v>
      </c>
      <c r="D57" s="40" t="s">
        <v>231</v>
      </c>
    </row>
    <row r="58" spans="1:4" s="11" customFormat="1" ht="21.75" customHeight="1">
      <c r="A58" s="140"/>
      <c r="B58" s="142"/>
      <c r="C58" s="47">
        <v>1720500</v>
      </c>
      <c r="D58" s="40" t="s">
        <v>212</v>
      </c>
    </row>
    <row r="59" spans="1:4" s="11" customFormat="1" ht="21.75" customHeight="1">
      <c r="A59" s="139">
        <v>22</v>
      </c>
      <c r="B59" s="141" t="s">
        <v>11</v>
      </c>
      <c r="C59" s="47">
        <v>6842000</v>
      </c>
      <c r="D59" s="40" t="s">
        <v>231</v>
      </c>
    </row>
    <row r="60" spans="1:4" s="11" customFormat="1" ht="19.5" customHeight="1">
      <c r="A60" s="144"/>
      <c r="B60" s="148"/>
      <c r="C60" s="47">
        <v>1966050</v>
      </c>
      <c r="D60" s="40" t="s">
        <v>212</v>
      </c>
    </row>
    <row r="61" spans="1:4" s="11" customFormat="1" ht="41.25" customHeight="1">
      <c r="A61" s="140"/>
      <c r="B61" s="142"/>
      <c r="C61" s="47">
        <v>623841</v>
      </c>
      <c r="D61" s="32" t="s">
        <v>233</v>
      </c>
    </row>
    <row r="62" spans="1:4" s="11" customFormat="1" ht="21.75" customHeight="1">
      <c r="A62" s="139">
        <v>23</v>
      </c>
      <c r="B62" s="141" t="s">
        <v>12</v>
      </c>
      <c r="C62" s="47">
        <v>1711000</v>
      </c>
      <c r="D62" s="40" t="s">
        <v>231</v>
      </c>
    </row>
    <row r="63" spans="1:4" s="11" customFormat="1" ht="21.75" customHeight="1">
      <c r="A63" s="140"/>
      <c r="B63" s="142"/>
      <c r="C63" s="47">
        <v>492100</v>
      </c>
      <c r="D63" s="40" t="s">
        <v>212</v>
      </c>
    </row>
    <row r="64" spans="1:4" s="11" customFormat="1" ht="21.75" customHeight="1">
      <c r="A64" s="139">
        <v>24</v>
      </c>
      <c r="B64" s="141" t="s">
        <v>14</v>
      </c>
      <c r="C64" s="47">
        <v>8251000</v>
      </c>
      <c r="D64" s="32" t="s">
        <v>224</v>
      </c>
    </row>
    <row r="65" spans="1:4" s="11" customFormat="1" ht="21.75" customHeight="1">
      <c r="A65" s="144"/>
      <c r="B65" s="148"/>
      <c r="C65" s="47">
        <v>2566000</v>
      </c>
      <c r="D65" s="40" t="s">
        <v>231</v>
      </c>
    </row>
    <row r="66" spans="1:4" s="11" customFormat="1" ht="21.75" customHeight="1">
      <c r="A66" s="140"/>
      <c r="B66" s="142"/>
      <c r="C66" s="47">
        <v>1332650</v>
      </c>
      <c r="D66" s="40" t="s">
        <v>212</v>
      </c>
    </row>
    <row r="67" spans="1:4" s="11" customFormat="1" ht="20.25" customHeight="1">
      <c r="A67" s="139">
        <v>25</v>
      </c>
      <c r="B67" s="141" t="s">
        <v>15</v>
      </c>
      <c r="C67" s="47">
        <v>10263000</v>
      </c>
      <c r="D67" s="40" t="s">
        <v>231</v>
      </c>
    </row>
    <row r="68" spans="1:4" s="11" customFormat="1" ht="20.25" customHeight="1">
      <c r="A68" s="144"/>
      <c r="B68" s="148"/>
      <c r="C68" s="47">
        <v>2950250</v>
      </c>
      <c r="D68" s="40" t="s">
        <v>212</v>
      </c>
    </row>
    <row r="69" spans="1:4" s="11" customFormat="1" ht="37.5" customHeight="1">
      <c r="A69" s="140"/>
      <c r="B69" s="142"/>
      <c r="C69" s="47">
        <v>330000</v>
      </c>
      <c r="D69" s="32" t="s">
        <v>226</v>
      </c>
    </row>
    <row r="70" spans="1:4" s="11" customFormat="1" ht="20.25" customHeight="1">
      <c r="A70" s="139">
        <v>26</v>
      </c>
      <c r="B70" s="141" t="s">
        <v>16</v>
      </c>
      <c r="C70" s="47">
        <v>7697000</v>
      </c>
      <c r="D70" s="40" t="s">
        <v>231</v>
      </c>
    </row>
    <row r="71" spans="1:4" s="11" customFormat="1" ht="20.25" customHeight="1">
      <c r="A71" s="140"/>
      <c r="B71" s="142"/>
      <c r="C71" s="47">
        <v>2212600</v>
      </c>
      <c r="D71" s="40" t="s">
        <v>212</v>
      </c>
    </row>
    <row r="72" spans="1:4" s="11" customFormat="1" ht="20.25" customHeight="1">
      <c r="A72" s="139">
        <v>27</v>
      </c>
      <c r="B72" s="141" t="s">
        <v>17</v>
      </c>
      <c r="C72" s="47">
        <v>2566000</v>
      </c>
      <c r="D72" s="40" t="s">
        <v>231</v>
      </c>
    </row>
    <row r="73" spans="1:4" s="11" customFormat="1" ht="20.25" customHeight="1">
      <c r="A73" s="140"/>
      <c r="B73" s="142"/>
      <c r="C73" s="47">
        <v>737650</v>
      </c>
      <c r="D73" s="40" t="s">
        <v>212</v>
      </c>
    </row>
    <row r="74" spans="1:4" s="11" customFormat="1" ht="20.25" customHeight="1">
      <c r="A74" s="139">
        <v>28</v>
      </c>
      <c r="B74" s="141" t="s">
        <v>18</v>
      </c>
      <c r="C74" s="47">
        <v>5986000</v>
      </c>
      <c r="D74" s="40" t="s">
        <v>231</v>
      </c>
    </row>
    <row r="75" spans="1:4" s="11" customFormat="1" ht="20.25" customHeight="1">
      <c r="A75" s="140"/>
      <c r="B75" s="142"/>
      <c r="C75" s="47">
        <v>1720500</v>
      </c>
      <c r="D75" s="40" t="s">
        <v>212</v>
      </c>
    </row>
    <row r="76" spans="1:4" s="11" customFormat="1" ht="20.25" customHeight="1">
      <c r="A76" s="139">
        <v>29</v>
      </c>
      <c r="B76" s="141" t="s">
        <v>19</v>
      </c>
      <c r="C76" s="47">
        <v>1711000</v>
      </c>
      <c r="D76" s="40" t="s">
        <v>231</v>
      </c>
    </row>
    <row r="77" spans="1:4" s="11" customFormat="1" ht="20.25" customHeight="1">
      <c r="A77" s="140"/>
      <c r="B77" s="142"/>
      <c r="C77" s="47">
        <v>842100</v>
      </c>
      <c r="D77" s="40" t="s">
        <v>212</v>
      </c>
    </row>
    <row r="78" spans="1:4" s="11" customFormat="1" ht="20.25" customHeight="1">
      <c r="A78" s="139">
        <v>30</v>
      </c>
      <c r="B78" s="141" t="s">
        <v>21</v>
      </c>
      <c r="C78" s="47">
        <v>5132000</v>
      </c>
      <c r="D78" s="40" t="s">
        <v>231</v>
      </c>
    </row>
    <row r="79" spans="1:4" s="11" customFormat="1" ht="20.25" customHeight="1">
      <c r="A79" s="140"/>
      <c r="B79" s="142"/>
      <c r="C79" s="47">
        <v>1475300</v>
      </c>
      <c r="D79" s="40" t="s">
        <v>212</v>
      </c>
    </row>
    <row r="80" spans="1:4" s="11" customFormat="1" ht="20.25" customHeight="1">
      <c r="A80" s="139">
        <v>31</v>
      </c>
      <c r="B80" s="141" t="s">
        <v>22</v>
      </c>
      <c r="C80" s="47">
        <v>3422000</v>
      </c>
      <c r="D80" s="40" t="s">
        <v>231</v>
      </c>
    </row>
    <row r="81" spans="1:4" s="11" customFormat="1" ht="20.25" customHeight="1">
      <c r="A81" s="144"/>
      <c r="B81" s="148"/>
      <c r="C81" s="47">
        <v>1333200</v>
      </c>
      <c r="D81" s="40" t="s">
        <v>212</v>
      </c>
    </row>
    <row r="82" spans="1:4" s="11" customFormat="1" ht="20.25" customHeight="1">
      <c r="A82" s="140"/>
      <c r="B82" s="142"/>
      <c r="C82" s="47">
        <v>4941000</v>
      </c>
      <c r="D82" s="32" t="s">
        <v>227</v>
      </c>
    </row>
    <row r="83" spans="1:4" s="11" customFormat="1" ht="20.25" customHeight="1">
      <c r="A83" s="139">
        <v>32</v>
      </c>
      <c r="B83" s="141" t="s">
        <v>23</v>
      </c>
      <c r="C83" s="47">
        <v>3422000</v>
      </c>
      <c r="D83" s="40" t="s">
        <v>231</v>
      </c>
    </row>
    <row r="84" spans="1:4" s="11" customFormat="1" ht="20.25" customHeight="1">
      <c r="A84" s="144"/>
      <c r="B84" s="148"/>
      <c r="C84" s="47">
        <v>983200</v>
      </c>
      <c r="D84" s="40" t="s">
        <v>212</v>
      </c>
    </row>
    <row r="85" spans="1:4" s="11" customFormat="1" ht="20.25" customHeight="1">
      <c r="A85" s="140"/>
      <c r="B85" s="142"/>
      <c r="C85" s="47">
        <v>6985000</v>
      </c>
      <c r="D85" s="32" t="s">
        <v>228</v>
      </c>
    </row>
    <row r="86" spans="1:4" s="11" customFormat="1" ht="20.25" customHeight="1">
      <c r="A86" s="139">
        <v>33</v>
      </c>
      <c r="B86" s="141" t="s">
        <v>106</v>
      </c>
      <c r="C86" s="47">
        <v>2566000</v>
      </c>
      <c r="D86" s="40" t="s">
        <v>231</v>
      </c>
    </row>
    <row r="87" spans="1:4" s="11" customFormat="1" ht="20.25" customHeight="1">
      <c r="A87" s="140"/>
      <c r="B87" s="142"/>
      <c r="C87" s="47">
        <v>1297650</v>
      </c>
      <c r="D87" s="40" t="s">
        <v>212</v>
      </c>
    </row>
    <row r="88" spans="1:4" s="11" customFormat="1" ht="20.25" customHeight="1">
      <c r="A88" s="139">
        <v>34</v>
      </c>
      <c r="B88" s="141" t="s">
        <v>24</v>
      </c>
      <c r="C88" s="47">
        <v>20000</v>
      </c>
      <c r="D88" s="32" t="s">
        <v>229</v>
      </c>
    </row>
    <row r="89" spans="1:4" s="11" customFormat="1" ht="20.25" customHeight="1">
      <c r="A89" s="144"/>
      <c r="B89" s="148"/>
      <c r="C89" s="47">
        <v>7100000</v>
      </c>
      <c r="D89" s="40" t="s">
        <v>231</v>
      </c>
    </row>
    <row r="90" spans="1:4" s="11" customFormat="1" ht="20.25" customHeight="1">
      <c r="A90" s="140"/>
      <c r="B90" s="142"/>
      <c r="C90" s="47">
        <v>2458150</v>
      </c>
      <c r="D90" s="40" t="s">
        <v>212</v>
      </c>
    </row>
    <row r="91" spans="1:4" s="11" customFormat="1" ht="20.25" customHeight="1">
      <c r="A91" s="139">
        <v>35</v>
      </c>
      <c r="B91" s="141" t="s">
        <v>107</v>
      </c>
      <c r="C91" s="47">
        <v>9405000</v>
      </c>
      <c r="D91" s="40" t="s">
        <v>231</v>
      </c>
    </row>
    <row r="92" spans="1:4" s="11" customFormat="1" ht="20.25" customHeight="1">
      <c r="A92" s="140"/>
      <c r="B92" s="142"/>
      <c r="C92" s="47">
        <v>3053000</v>
      </c>
      <c r="D92" s="40" t="s">
        <v>212</v>
      </c>
    </row>
    <row r="93" spans="1:4" s="11" customFormat="1" ht="20.25" customHeight="1">
      <c r="A93" s="139">
        <v>36</v>
      </c>
      <c r="B93" s="145" t="s">
        <v>26</v>
      </c>
      <c r="C93" s="47">
        <v>100000</v>
      </c>
      <c r="D93" s="32" t="s">
        <v>230</v>
      </c>
    </row>
    <row r="94" spans="1:4" s="11" customFormat="1" ht="20.25" customHeight="1">
      <c r="A94" s="144"/>
      <c r="B94" s="146"/>
      <c r="C94" s="47">
        <v>3422000</v>
      </c>
      <c r="D94" s="40" t="s">
        <v>231</v>
      </c>
    </row>
    <row r="95" spans="1:4" s="11" customFormat="1" ht="20.25" customHeight="1">
      <c r="A95" s="140"/>
      <c r="B95" s="147"/>
      <c r="C95" s="47">
        <v>983200</v>
      </c>
      <c r="D95" s="40" t="s">
        <v>212</v>
      </c>
    </row>
    <row r="96" spans="1:4" s="11" customFormat="1" ht="20.25" customHeight="1">
      <c r="A96" s="139">
        <v>37</v>
      </c>
      <c r="B96" s="141" t="s">
        <v>27</v>
      </c>
      <c r="C96" s="47">
        <v>5132000</v>
      </c>
      <c r="D96" s="40" t="s">
        <v>232</v>
      </c>
    </row>
    <row r="97" spans="1:4" s="11" customFormat="1" ht="20.25" customHeight="1">
      <c r="A97" s="140"/>
      <c r="B97" s="142"/>
      <c r="C97" s="47">
        <v>1825300</v>
      </c>
      <c r="D97" s="40" t="s">
        <v>212</v>
      </c>
    </row>
    <row r="98" spans="1:4" s="73" customFormat="1" ht="22.5" customHeight="1">
      <c r="A98" s="83"/>
      <c r="B98" s="83"/>
      <c r="C98" s="81">
        <f>SUM(C7:C97)</f>
        <v>512242095</v>
      </c>
      <c r="D98" s="79"/>
    </row>
    <row r="99" spans="1:4" s="73" customFormat="1" ht="16.5">
      <c r="A99" s="82"/>
      <c r="B99" s="82"/>
      <c r="C99" s="82"/>
      <c r="D99" s="80"/>
    </row>
    <row r="100" spans="1:4" s="73" customFormat="1" ht="16.5">
      <c r="A100" s="82"/>
      <c r="B100" s="82"/>
      <c r="C100" s="82"/>
      <c r="D100" s="80"/>
    </row>
    <row r="101" spans="1:4" s="73" customFormat="1" ht="16.5">
      <c r="A101" s="82"/>
      <c r="B101" s="82"/>
      <c r="C101" s="82"/>
      <c r="D101" s="80"/>
    </row>
    <row r="102" spans="1:4" s="73" customFormat="1" ht="16.5">
      <c r="A102" s="82"/>
      <c r="B102" s="82"/>
      <c r="C102" s="82"/>
      <c r="D102" s="80"/>
    </row>
    <row r="103" spans="1:4" s="73" customFormat="1" ht="16.5">
      <c r="A103" s="82"/>
      <c r="B103" s="82"/>
      <c r="C103" s="82"/>
      <c r="D103" s="80"/>
    </row>
    <row r="104" spans="1:4" s="73" customFormat="1" ht="16.5">
      <c r="A104" s="82"/>
      <c r="B104" s="82"/>
      <c r="C104" s="82"/>
      <c r="D104" s="80"/>
    </row>
    <row r="105" spans="1:4" s="73" customFormat="1" ht="16.5">
      <c r="A105" s="82"/>
      <c r="B105" s="82"/>
      <c r="C105" s="82"/>
      <c r="D105" s="80"/>
    </row>
    <row r="106" spans="1:4" s="73" customFormat="1" ht="16.5">
      <c r="A106" s="82"/>
      <c r="B106" s="82"/>
      <c r="C106" s="82"/>
      <c r="D106" s="80"/>
    </row>
    <row r="107" spans="1:4" s="73" customFormat="1" ht="16.5">
      <c r="A107" s="82"/>
      <c r="B107" s="82"/>
      <c r="C107" s="82"/>
      <c r="D107" s="80"/>
    </row>
    <row r="108" spans="1:4" s="73" customFormat="1" ht="16.5">
      <c r="A108" s="82"/>
      <c r="B108" s="82"/>
      <c r="C108" s="82"/>
      <c r="D108" s="80"/>
    </row>
    <row r="109" spans="1:4" s="73" customFormat="1" ht="16.5">
      <c r="A109" s="82"/>
      <c r="B109" s="82"/>
      <c r="C109" s="82"/>
      <c r="D109" s="80"/>
    </row>
    <row r="110" spans="1:4" s="73" customFormat="1" ht="16.5">
      <c r="A110" s="82"/>
      <c r="B110" s="82"/>
      <c r="C110" s="82"/>
      <c r="D110" s="78"/>
    </row>
    <row r="111" spans="1:4" s="73" customFormat="1" ht="16.5">
      <c r="A111" s="82"/>
      <c r="B111" s="82"/>
      <c r="C111" s="82"/>
      <c r="D111" s="78"/>
    </row>
    <row r="112" spans="1:4" s="73" customFormat="1" ht="16.5">
      <c r="A112" s="82"/>
      <c r="B112" s="82"/>
      <c r="C112" s="82"/>
      <c r="D112" s="78"/>
    </row>
    <row r="113" spans="1:4" s="73" customFormat="1" ht="16.5">
      <c r="A113" s="82"/>
      <c r="B113" s="82"/>
      <c r="C113" s="82"/>
      <c r="D113" s="78"/>
    </row>
    <row r="114" spans="1:4" s="73" customFormat="1" ht="16.5">
      <c r="A114" s="82"/>
      <c r="B114" s="82"/>
      <c r="C114" s="82"/>
      <c r="D114" s="78"/>
    </row>
    <row r="115" spans="1:4" s="73" customFormat="1" ht="16.5">
      <c r="A115" s="82"/>
      <c r="B115" s="82"/>
      <c r="C115" s="82"/>
      <c r="D115" s="78"/>
    </row>
    <row r="116" spans="3:4" s="73" customFormat="1" ht="16.5">
      <c r="C116" s="77"/>
      <c r="D116" s="78"/>
    </row>
    <row r="117" spans="3:4" s="73" customFormat="1" ht="16.5">
      <c r="C117" s="77"/>
      <c r="D117" s="78"/>
    </row>
    <row r="118" spans="3:4" s="73" customFormat="1" ht="16.5">
      <c r="C118" s="77"/>
      <c r="D118" s="78"/>
    </row>
    <row r="119" spans="3:4" s="73" customFormat="1" ht="16.5">
      <c r="C119" s="77"/>
      <c r="D119" s="77"/>
    </row>
    <row r="120" spans="3:4" s="73" customFormat="1" ht="16.5">
      <c r="C120" s="77"/>
      <c r="D120" s="77"/>
    </row>
    <row r="121" spans="3:4" s="73" customFormat="1" ht="16.5">
      <c r="C121" s="77"/>
      <c r="D121" s="77"/>
    </row>
    <row r="122" spans="3:4" s="73" customFormat="1" ht="16.5">
      <c r="C122" s="77"/>
      <c r="D122" s="77"/>
    </row>
    <row r="123" spans="3:4" s="73" customFormat="1" ht="16.5">
      <c r="C123" s="77"/>
      <c r="D123" s="77"/>
    </row>
    <row r="124" spans="3:4" s="73" customFormat="1" ht="16.5">
      <c r="C124" s="77"/>
      <c r="D124" s="77"/>
    </row>
    <row r="125" spans="3:4" s="73" customFormat="1" ht="16.5">
      <c r="C125" s="77"/>
      <c r="D125" s="77"/>
    </row>
    <row r="126" spans="3:4" s="73" customFormat="1" ht="16.5">
      <c r="C126" s="77"/>
      <c r="D126" s="77"/>
    </row>
    <row r="127" spans="3:4" s="73" customFormat="1" ht="16.5">
      <c r="C127" s="77"/>
      <c r="D127" s="77"/>
    </row>
    <row r="128" spans="3:4" s="73" customFormat="1" ht="16.5">
      <c r="C128" s="77"/>
      <c r="D128" s="77"/>
    </row>
    <row r="129" spans="3:4" s="73" customFormat="1" ht="16.5">
      <c r="C129" s="77"/>
      <c r="D129" s="77"/>
    </row>
    <row r="130" spans="3:4" s="73" customFormat="1" ht="16.5">
      <c r="C130" s="77"/>
      <c r="D130" s="77"/>
    </row>
    <row r="131" spans="3:4" s="73" customFormat="1" ht="16.5">
      <c r="C131" s="77"/>
      <c r="D131" s="77"/>
    </row>
    <row r="132" spans="3:4" s="73" customFormat="1" ht="16.5">
      <c r="C132" s="77"/>
      <c r="D132" s="77"/>
    </row>
    <row r="133" spans="3:4" s="73" customFormat="1" ht="16.5">
      <c r="C133" s="77"/>
      <c r="D133" s="77"/>
    </row>
    <row r="134" spans="3:4" s="73" customFormat="1" ht="16.5">
      <c r="C134" s="77"/>
      <c r="D134" s="77"/>
    </row>
    <row r="135" spans="3:4" s="73" customFormat="1" ht="16.5">
      <c r="C135" s="77"/>
      <c r="D135" s="77"/>
    </row>
    <row r="136" spans="3:4" s="73" customFormat="1" ht="16.5">
      <c r="C136" s="77"/>
      <c r="D136" s="77"/>
    </row>
    <row r="137" spans="3:4" s="73" customFormat="1" ht="16.5">
      <c r="C137" s="77"/>
      <c r="D137" s="77"/>
    </row>
    <row r="138" spans="3:4" s="73" customFormat="1" ht="16.5">
      <c r="C138" s="77"/>
      <c r="D138" s="77"/>
    </row>
    <row r="139" spans="3:4" s="73" customFormat="1" ht="16.5">
      <c r="C139" s="77"/>
      <c r="D139" s="77"/>
    </row>
    <row r="140" spans="3:4" s="73" customFormat="1" ht="16.5">
      <c r="C140" s="77"/>
      <c r="D140" s="77"/>
    </row>
    <row r="141" spans="3:4" s="73" customFormat="1" ht="16.5">
      <c r="C141" s="77"/>
      <c r="D141" s="77"/>
    </row>
    <row r="142" spans="3:4" s="73" customFormat="1" ht="16.5">
      <c r="C142" s="77"/>
      <c r="D142" s="77"/>
    </row>
    <row r="143" spans="3:4" s="73" customFormat="1" ht="16.5">
      <c r="C143" s="77"/>
      <c r="D143" s="77"/>
    </row>
    <row r="144" spans="3:4" s="73" customFormat="1" ht="16.5">
      <c r="C144" s="77"/>
      <c r="D144" s="77"/>
    </row>
    <row r="145" s="73" customFormat="1" ht="16.5"/>
    <row r="146" s="73" customFormat="1" ht="16.5"/>
    <row r="147" s="73" customFormat="1" ht="16.5"/>
    <row r="148" s="73" customFormat="1" ht="16.5"/>
    <row r="149" s="73" customFormat="1" ht="16.5"/>
    <row r="150" s="73" customFormat="1" ht="16.5"/>
    <row r="151" s="73" customFormat="1" ht="16.5"/>
    <row r="152" s="73" customFormat="1" ht="16.5"/>
    <row r="153" s="73" customFormat="1" ht="16.5"/>
    <row r="154" s="73" customFormat="1" ht="16.5"/>
    <row r="155" s="73" customFormat="1" ht="16.5"/>
    <row r="156" s="73" customFormat="1" ht="16.5"/>
    <row r="157" s="73" customFormat="1" ht="16.5"/>
    <row r="158" s="73" customFormat="1" ht="16.5"/>
    <row r="159" s="73" customFormat="1" ht="16.5"/>
    <row r="160" s="73" customFormat="1" ht="16.5"/>
    <row r="161" s="73" customFormat="1" ht="16.5"/>
    <row r="162" s="73" customFormat="1" ht="16.5"/>
    <row r="163" s="73" customFormat="1" ht="16.5"/>
    <row r="164" s="73" customFormat="1" ht="16.5"/>
    <row r="165" s="73" customFormat="1" ht="16.5"/>
    <row r="166" s="73" customFormat="1" ht="16.5"/>
    <row r="167" s="73" customFormat="1" ht="16.5"/>
    <row r="168" s="73" customFormat="1" ht="16.5"/>
    <row r="169" s="73" customFormat="1" ht="16.5"/>
    <row r="170" s="73" customFormat="1" ht="16.5"/>
    <row r="171" s="73" customFormat="1" ht="16.5"/>
    <row r="172" s="73" customFormat="1" ht="16.5"/>
    <row r="173" s="73" customFormat="1" ht="16.5"/>
    <row r="174" s="73" customFormat="1" ht="16.5"/>
    <row r="175" s="73" customFormat="1" ht="16.5"/>
    <row r="176" s="73" customFormat="1" ht="16.5"/>
    <row r="177" s="73" customFormat="1" ht="16.5"/>
    <row r="178" s="73" customFormat="1" ht="16.5"/>
    <row r="179" s="73" customFormat="1" ht="16.5"/>
    <row r="180" s="73" customFormat="1" ht="16.5"/>
    <row r="181" s="73" customFormat="1" ht="16.5"/>
    <row r="182" s="73" customFormat="1" ht="16.5"/>
    <row r="183" s="73" customFormat="1" ht="16.5"/>
    <row r="184" s="73" customFormat="1" ht="16.5"/>
    <row r="185" s="73" customFormat="1" ht="16.5"/>
    <row r="186" s="73" customFormat="1" ht="16.5"/>
    <row r="187" s="73" customFormat="1" ht="16.5"/>
    <row r="188" s="73" customFormat="1" ht="16.5"/>
    <row r="189" s="73" customFormat="1" ht="16.5"/>
    <row r="190" s="73" customFormat="1" ht="16.5"/>
    <row r="191" s="73" customFormat="1" ht="16.5"/>
    <row r="192" s="73" customFormat="1" ht="16.5"/>
    <row r="193" s="73" customFormat="1" ht="16.5"/>
    <row r="194" s="73" customFormat="1" ht="16.5"/>
    <row r="195" s="73" customFormat="1" ht="16.5"/>
    <row r="196" s="73" customFormat="1" ht="16.5"/>
    <row r="197" s="73" customFormat="1" ht="16.5"/>
    <row r="198" s="73" customFormat="1" ht="16.5"/>
    <row r="199" s="73" customFormat="1" ht="16.5"/>
    <row r="200" s="73" customFormat="1" ht="16.5"/>
    <row r="201" s="73" customFormat="1" ht="16.5"/>
    <row r="202" s="73" customFormat="1" ht="16.5"/>
    <row r="203" s="73" customFormat="1" ht="16.5"/>
    <row r="204" s="73" customFormat="1" ht="16.5"/>
    <row r="205" s="73" customFormat="1" ht="16.5"/>
    <row r="206" s="73" customFormat="1" ht="16.5"/>
    <row r="207" s="73" customFormat="1" ht="16.5"/>
    <row r="208" s="73" customFormat="1" ht="16.5"/>
    <row r="209" s="73" customFormat="1" ht="16.5"/>
    <row r="210" s="73" customFormat="1" ht="16.5"/>
    <row r="211" s="73" customFormat="1" ht="16.5"/>
    <row r="212" s="73" customFormat="1" ht="16.5"/>
    <row r="213" s="73" customFormat="1" ht="16.5"/>
    <row r="214" s="73" customFormat="1" ht="16.5"/>
    <row r="215" s="73" customFormat="1" ht="16.5"/>
    <row r="216" s="73" customFormat="1" ht="16.5"/>
    <row r="217" s="73" customFormat="1" ht="16.5"/>
    <row r="218" s="73" customFormat="1" ht="16.5"/>
    <row r="219" s="73" customFormat="1" ht="16.5"/>
    <row r="220" s="73" customFormat="1" ht="16.5"/>
    <row r="221" s="73" customFormat="1" ht="16.5"/>
    <row r="222" s="73" customFormat="1" ht="16.5"/>
    <row r="223" s="73" customFormat="1" ht="16.5"/>
    <row r="224" s="73" customFormat="1" ht="16.5"/>
    <row r="225" s="73" customFormat="1" ht="16.5"/>
    <row r="226" s="73" customFormat="1" ht="16.5"/>
    <row r="227" s="73" customFormat="1" ht="16.5"/>
    <row r="228" s="73" customFormat="1" ht="16.5"/>
    <row r="229" s="73" customFormat="1" ht="16.5"/>
    <row r="230" s="73" customFormat="1" ht="16.5"/>
    <row r="231" s="73" customFormat="1" ht="16.5"/>
    <row r="232" s="73" customFormat="1" ht="16.5"/>
    <row r="233" s="73" customFormat="1" ht="16.5"/>
    <row r="234" s="73" customFormat="1" ht="16.5"/>
    <row r="235" s="73" customFormat="1" ht="16.5"/>
    <row r="236" s="73" customFormat="1" ht="16.5"/>
    <row r="237" s="73" customFormat="1" ht="16.5"/>
    <row r="238" s="73" customFormat="1" ht="16.5"/>
  </sheetData>
  <sheetProtection/>
  <mergeCells count="73">
    <mergeCell ref="A3:D3"/>
    <mergeCell ref="A6:B6"/>
    <mergeCell ref="A1:D1"/>
    <mergeCell ref="A2:D2"/>
    <mergeCell ref="A7:A10"/>
    <mergeCell ref="B7:B10"/>
    <mergeCell ref="B11:B12"/>
    <mergeCell ref="A13:A14"/>
    <mergeCell ref="B13:B14"/>
    <mergeCell ref="B22:B24"/>
    <mergeCell ref="A25:A26"/>
    <mergeCell ref="B25:B26"/>
    <mergeCell ref="A17:A20"/>
    <mergeCell ref="B17:B20"/>
    <mergeCell ref="A22:A24"/>
    <mergeCell ref="A11:A12"/>
    <mergeCell ref="A27:A31"/>
    <mergeCell ref="B27:B31"/>
    <mergeCell ref="A32:B32"/>
    <mergeCell ref="A38:A39"/>
    <mergeCell ref="B38:B39"/>
    <mergeCell ref="A40:A42"/>
    <mergeCell ref="B40:B42"/>
    <mergeCell ref="A33:A35"/>
    <mergeCell ref="B33:B35"/>
    <mergeCell ref="A36:A37"/>
    <mergeCell ref="B36:B37"/>
    <mergeCell ref="A47:A50"/>
    <mergeCell ref="B47:B50"/>
    <mergeCell ref="A51:A52"/>
    <mergeCell ref="B51:B52"/>
    <mergeCell ref="A43:A44"/>
    <mergeCell ref="B43:B44"/>
    <mergeCell ref="A45:A46"/>
    <mergeCell ref="B45:B46"/>
    <mergeCell ref="A57:A58"/>
    <mergeCell ref="B57:B58"/>
    <mergeCell ref="A59:A61"/>
    <mergeCell ref="B59:B61"/>
    <mergeCell ref="A53:A54"/>
    <mergeCell ref="B53:B54"/>
    <mergeCell ref="A55:A56"/>
    <mergeCell ref="B55:B56"/>
    <mergeCell ref="A67:A69"/>
    <mergeCell ref="B67:B69"/>
    <mergeCell ref="A70:A71"/>
    <mergeCell ref="B70:B71"/>
    <mergeCell ref="A62:A63"/>
    <mergeCell ref="B62:B63"/>
    <mergeCell ref="A64:A66"/>
    <mergeCell ref="B64:B66"/>
    <mergeCell ref="A76:A77"/>
    <mergeCell ref="B76:B77"/>
    <mergeCell ref="A78:A79"/>
    <mergeCell ref="B78:B79"/>
    <mergeCell ref="A72:A73"/>
    <mergeCell ref="B72:B73"/>
    <mergeCell ref="A74:A75"/>
    <mergeCell ref="B74:B75"/>
    <mergeCell ref="A86:A87"/>
    <mergeCell ref="B86:B87"/>
    <mergeCell ref="A88:A90"/>
    <mergeCell ref="B88:B90"/>
    <mergeCell ref="A80:A82"/>
    <mergeCell ref="B80:B82"/>
    <mergeCell ref="A83:A85"/>
    <mergeCell ref="B83:B85"/>
    <mergeCell ref="A96:A97"/>
    <mergeCell ref="B96:B97"/>
    <mergeCell ref="A91:A92"/>
    <mergeCell ref="B91:B92"/>
    <mergeCell ref="A93:A95"/>
    <mergeCell ref="B93:B95"/>
  </mergeCells>
  <printOptions horizontalCentered="1"/>
  <pageMargins left="0.75" right="0.25" top="0.75" bottom="0.5" header="0" footer="0"/>
  <pageSetup horizontalDpi="180" verticalDpi="180" orientation="portrait" paperSize="9" scale="90" r:id="rId1"/>
  <rowBreaks count="2" manualBreakCount="2">
    <brk id="35" max="255" man="1"/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81">
      <selection activeCell="D44" sqref="D44"/>
    </sheetView>
  </sheetViews>
  <sheetFormatPr defaultColWidth="9.00390625" defaultRowHeight="14.25"/>
  <cols>
    <col min="1" max="1" width="6.50390625" style="5" customWidth="1"/>
    <col min="2" max="2" width="21.375" style="5" customWidth="1"/>
    <col min="3" max="3" width="14.375" style="5" customWidth="1"/>
    <col min="4" max="4" width="33.375" style="5" customWidth="1"/>
    <col min="5" max="16384" width="9.00390625" style="5" customWidth="1"/>
  </cols>
  <sheetData>
    <row r="1" spans="1:4" ht="18">
      <c r="A1" s="152" t="s">
        <v>132</v>
      </c>
      <c r="B1" s="152"/>
      <c r="C1" s="152"/>
      <c r="D1" s="152"/>
    </row>
    <row r="2" spans="1:4" ht="24" customHeight="1">
      <c r="A2" s="153" t="s">
        <v>133</v>
      </c>
      <c r="B2" s="153"/>
      <c r="C2" s="153"/>
      <c r="D2" s="153"/>
    </row>
    <row r="3" spans="1:4" ht="15.75">
      <c r="A3" s="117" t="s">
        <v>69</v>
      </c>
      <c r="B3" s="117"/>
      <c r="C3" s="117"/>
      <c r="D3" s="117"/>
    </row>
    <row r="4" spans="1:4" s="15" customFormat="1" ht="15.75">
      <c r="A4" s="16" t="s">
        <v>30</v>
      </c>
      <c r="B4" s="22" t="s">
        <v>65</v>
      </c>
      <c r="C4" s="16" t="s">
        <v>66</v>
      </c>
      <c r="D4" s="16" t="s">
        <v>67</v>
      </c>
    </row>
    <row r="5" spans="1:4" s="6" customFormat="1" ht="15">
      <c r="A5" s="17">
        <v>1</v>
      </c>
      <c r="B5" s="17">
        <v>2</v>
      </c>
      <c r="C5" s="17">
        <v>3</v>
      </c>
      <c r="D5" s="17">
        <v>4</v>
      </c>
    </row>
    <row r="6" spans="1:4" s="6" customFormat="1" ht="15.75">
      <c r="A6" s="165" t="s">
        <v>108</v>
      </c>
      <c r="B6" s="165"/>
      <c r="C6" s="17"/>
      <c r="D6" s="17"/>
    </row>
    <row r="7" spans="1:4" ht="25.5" customHeight="1">
      <c r="A7" s="18">
        <v>1</v>
      </c>
      <c r="B7" s="19" t="s">
        <v>102</v>
      </c>
      <c r="C7" s="18">
        <v>9700000</v>
      </c>
      <c r="D7" s="19" t="s">
        <v>111</v>
      </c>
    </row>
    <row r="8" spans="1:4" ht="57">
      <c r="A8" s="166">
        <v>2</v>
      </c>
      <c r="B8" s="168" t="s">
        <v>103</v>
      </c>
      <c r="C8" s="18">
        <v>11100000</v>
      </c>
      <c r="D8" s="19" t="s">
        <v>112</v>
      </c>
    </row>
    <row r="9" spans="1:4" ht="36" customHeight="1">
      <c r="A9" s="167"/>
      <c r="B9" s="169"/>
      <c r="C9" s="18">
        <v>9500000</v>
      </c>
      <c r="D9" s="19" t="s">
        <v>113</v>
      </c>
    </row>
    <row r="10" spans="1:4" ht="21" customHeight="1">
      <c r="A10" s="18">
        <v>3</v>
      </c>
      <c r="B10" s="19" t="s">
        <v>104</v>
      </c>
      <c r="C10" s="18">
        <v>19650</v>
      </c>
      <c r="D10" s="19" t="s">
        <v>114</v>
      </c>
    </row>
    <row r="11" spans="1:4" ht="15.75">
      <c r="A11" s="165" t="s">
        <v>109</v>
      </c>
      <c r="B11" s="165"/>
      <c r="C11" s="20"/>
      <c r="D11" s="20"/>
    </row>
    <row r="12" spans="1:4" ht="15">
      <c r="A12" s="20">
        <v>4</v>
      </c>
      <c r="B12" s="20" t="s">
        <v>110</v>
      </c>
      <c r="C12" s="20">
        <v>800000</v>
      </c>
      <c r="D12" s="17" t="s">
        <v>115</v>
      </c>
    </row>
    <row r="13" spans="1:4" ht="15">
      <c r="A13" s="20">
        <v>5</v>
      </c>
      <c r="B13" s="20" t="s">
        <v>1</v>
      </c>
      <c r="C13" s="20">
        <v>800000</v>
      </c>
      <c r="D13" s="17" t="s">
        <v>116</v>
      </c>
    </row>
    <row r="14" spans="1:4" ht="15">
      <c r="A14" s="20">
        <v>6</v>
      </c>
      <c r="B14" s="20" t="s">
        <v>2</v>
      </c>
      <c r="C14" s="20">
        <v>800000</v>
      </c>
      <c r="D14" s="17" t="s">
        <v>116</v>
      </c>
    </row>
    <row r="15" spans="1:4" ht="15">
      <c r="A15" s="20">
        <v>7</v>
      </c>
      <c r="B15" s="20" t="s">
        <v>3</v>
      </c>
      <c r="C15" s="20">
        <v>800000</v>
      </c>
      <c r="D15" s="17" t="s">
        <v>116</v>
      </c>
    </row>
    <row r="16" spans="1:4" ht="15">
      <c r="A16" s="20">
        <v>8</v>
      </c>
      <c r="B16" s="20" t="s">
        <v>4</v>
      </c>
      <c r="C16" s="20">
        <v>800000</v>
      </c>
      <c r="D16" s="17" t="s">
        <v>116</v>
      </c>
    </row>
    <row r="17" spans="1:4" ht="15">
      <c r="A17" s="20">
        <v>9</v>
      </c>
      <c r="B17" s="20" t="s">
        <v>5</v>
      </c>
      <c r="C17" s="20">
        <v>800000</v>
      </c>
      <c r="D17" s="17" t="s">
        <v>116</v>
      </c>
    </row>
    <row r="18" spans="1:4" ht="15">
      <c r="A18" s="20"/>
      <c r="B18" s="20" t="s">
        <v>6</v>
      </c>
      <c r="C18" s="20">
        <v>2000</v>
      </c>
      <c r="D18" s="17" t="s">
        <v>117</v>
      </c>
    </row>
    <row r="19" spans="1:4" ht="15">
      <c r="A19" s="20">
        <v>10</v>
      </c>
      <c r="B19" s="20" t="s">
        <v>7</v>
      </c>
      <c r="C19" s="20">
        <v>800000</v>
      </c>
      <c r="D19" s="17" t="s">
        <v>115</v>
      </c>
    </row>
    <row r="20" spans="1:4" ht="15">
      <c r="A20" s="20">
        <v>11</v>
      </c>
      <c r="B20" s="20" t="s">
        <v>8</v>
      </c>
      <c r="C20" s="20">
        <v>800000</v>
      </c>
      <c r="D20" s="17" t="s">
        <v>116</v>
      </c>
    </row>
    <row r="21" spans="1:4" ht="15">
      <c r="A21" s="20">
        <v>12</v>
      </c>
      <c r="B21" s="20" t="s">
        <v>10</v>
      </c>
      <c r="C21" s="20">
        <v>800000</v>
      </c>
      <c r="D21" s="17" t="s">
        <v>116</v>
      </c>
    </row>
    <row r="22" spans="1:4" ht="15">
      <c r="A22" s="20">
        <v>13</v>
      </c>
      <c r="B22" s="20" t="s">
        <v>13</v>
      </c>
      <c r="C22" s="20">
        <v>800000</v>
      </c>
      <c r="D22" s="17" t="s">
        <v>116</v>
      </c>
    </row>
    <row r="23" spans="1:4" ht="15">
      <c r="A23" s="20">
        <v>14</v>
      </c>
      <c r="B23" s="20" t="s">
        <v>11</v>
      </c>
      <c r="C23" s="20">
        <v>800000</v>
      </c>
      <c r="D23" s="17" t="s">
        <v>116</v>
      </c>
    </row>
    <row r="24" spans="1:4" ht="15">
      <c r="A24" s="20">
        <v>15</v>
      </c>
      <c r="B24" s="20" t="s">
        <v>12</v>
      </c>
      <c r="C24" s="20">
        <v>800000</v>
      </c>
      <c r="D24" s="17" t="s">
        <v>116</v>
      </c>
    </row>
    <row r="25" spans="1:4" ht="15">
      <c r="A25" s="20">
        <v>16</v>
      </c>
      <c r="B25" s="20" t="s">
        <v>14</v>
      </c>
      <c r="C25" s="20">
        <v>800000</v>
      </c>
      <c r="D25" s="17" t="s">
        <v>116</v>
      </c>
    </row>
    <row r="26" spans="1:4" ht="15">
      <c r="A26" s="20">
        <v>17</v>
      </c>
      <c r="B26" s="20" t="s">
        <v>15</v>
      </c>
      <c r="C26" s="20">
        <v>800000</v>
      </c>
      <c r="D26" s="17" t="s">
        <v>116</v>
      </c>
    </row>
    <row r="27" spans="1:4" ht="15">
      <c r="A27" s="20">
        <v>18</v>
      </c>
      <c r="B27" s="20" t="s">
        <v>16</v>
      </c>
      <c r="C27" s="20">
        <v>800000</v>
      </c>
      <c r="D27" s="17" t="s">
        <v>116</v>
      </c>
    </row>
    <row r="28" spans="1:4" ht="15">
      <c r="A28" s="20">
        <v>19</v>
      </c>
      <c r="B28" s="20" t="s">
        <v>105</v>
      </c>
      <c r="C28" s="20">
        <v>800000</v>
      </c>
      <c r="D28" s="17" t="s">
        <v>116</v>
      </c>
    </row>
    <row r="29" spans="1:4" ht="15">
      <c r="A29" s="20">
        <v>20</v>
      </c>
      <c r="B29" s="20" t="s">
        <v>18</v>
      </c>
      <c r="C29" s="20">
        <v>800000</v>
      </c>
      <c r="D29" s="17" t="s">
        <v>116</v>
      </c>
    </row>
    <row r="30" spans="1:4" ht="15">
      <c r="A30" s="20">
        <v>21</v>
      </c>
      <c r="B30" s="20" t="s">
        <v>19</v>
      </c>
      <c r="C30" s="20">
        <v>800000</v>
      </c>
      <c r="D30" s="17" t="s">
        <v>116</v>
      </c>
    </row>
    <row r="31" spans="1:4" ht="15">
      <c r="A31" s="20">
        <v>22</v>
      </c>
      <c r="B31" s="20" t="s">
        <v>20</v>
      </c>
      <c r="C31" s="20">
        <v>500000</v>
      </c>
      <c r="D31" s="17" t="s">
        <v>116</v>
      </c>
    </row>
    <row r="32" spans="1:4" ht="15">
      <c r="A32" s="20">
        <v>23</v>
      </c>
      <c r="B32" s="20" t="s">
        <v>21</v>
      </c>
      <c r="C32" s="20">
        <v>500000</v>
      </c>
      <c r="D32" s="17" t="s">
        <v>116</v>
      </c>
    </row>
    <row r="33" spans="1:4" ht="15">
      <c r="A33" s="20">
        <v>24</v>
      </c>
      <c r="B33" s="20" t="s">
        <v>22</v>
      </c>
      <c r="C33" s="20">
        <v>500000</v>
      </c>
      <c r="D33" s="17" t="s">
        <v>116</v>
      </c>
    </row>
    <row r="34" spans="1:4" ht="15">
      <c r="A34" s="20">
        <v>25</v>
      </c>
      <c r="B34" s="20" t="s">
        <v>23</v>
      </c>
      <c r="C34" s="20">
        <v>500000</v>
      </c>
      <c r="D34" s="17" t="s">
        <v>116</v>
      </c>
    </row>
    <row r="35" spans="1:4" ht="15">
      <c r="A35" s="20">
        <v>26</v>
      </c>
      <c r="B35" s="20" t="s">
        <v>106</v>
      </c>
      <c r="C35" s="20">
        <v>500000</v>
      </c>
      <c r="D35" s="17" t="s">
        <v>116</v>
      </c>
    </row>
    <row r="36" spans="1:4" ht="15">
      <c r="A36" s="20">
        <v>27</v>
      </c>
      <c r="B36" s="20" t="s">
        <v>24</v>
      </c>
      <c r="C36" s="20">
        <v>500000</v>
      </c>
      <c r="D36" s="17" t="s">
        <v>116</v>
      </c>
    </row>
    <row r="37" spans="1:4" ht="15">
      <c r="A37" s="20">
        <v>28</v>
      </c>
      <c r="B37" s="20" t="s">
        <v>107</v>
      </c>
      <c r="C37" s="20">
        <v>500000</v>
      </c>
      <c r="D37" s="17" t="s">
        <v>116</v>
      </c>
    </row>
    <row r="38" spans="1:4" ht="15">
      <c r="A38" s="20">
        <v>29</v>
      </c>
      <c r="B38" s="20" t="s">
        <v>26</v>
      </c>
      <c r="C38" s="20">
        <v>500000</v>
      </c>
      <c r="D38" s="17" t="s">
        <v>116</v>
      </c>
    </row>
    <row r="39" spans="1:4" ht="15">
      <c r="A39" s="20">
        <v>30</v>
      </c>
      <c r="B39" s="20" t="s">
        <v>27</v>
      </c>
      <c r="C39" s="20">
        <v>500000</v>
      </c>
      <c r="D39" s="17" t="s">
        <v>116</v>
      </c>
    </row>
    <row r="40" spans="1:4" ht="15">
      <c r="A40" s="20">
        <v>31</v>
      </c>
      <c r="B40" s="20" t="s">
        <v>28</v>
      </c>
      <c r="C40" s="20">
        <v>500000</v>
      </c>
      <c r="D40" s="17" t="s">
        <v>116</v>
      </c>
    </row>
    <row r="41" spans="1:4" ht="15">
      <c r="A41" s="20">
        <v>32</v>
      </c>
      <c r="B41" s="20"/>
      <c r="C41" s="20">
        <v>500000</v>
      </c>
      <c r="D41" s="17" t="s">
        <v>116</v>
      </c>
    </row>
    <row r="42" spans="1:4" ht="15.75">
      <c r="A42" s="164" t="s">
        <v>37</v>
      </c>
      <c r="B42" s="164"/>
      <c r="C42" s="21">
        <f>SUM(C7:C41)</f>
        <v>50221650</v>
      </c>
      <c r="D42" s="20"/>
    </row>
    <row r="45" ht="31.5" customHeight="1"/>
    <row r="46" spans="1:4" ht="18">
      <c r="A46" s="162" t="s">
        <v>68</v>
      </c>
      <c r="B46" s="162"/>
      <c r="C46" s="162"/>
      <c r="D46" s="162"/>
    </row>
    <row r="47" spans="1:4" ht="24.75" customHeight="1">
      <c r="A47" s="163" t="s">
        <v>118</v>
      </c>
      <c r="B47" s="163"/>
      <c r="C47" s="163"/>
      <c r="D47" s="163"/>
    </row>
    <row r="48" spans="1:4" ht="18" customHeight="1">
      <c r="A48" s="117" t="s">
        <v>69</v>
      </c>
      <c r="B48" s="117"/>
      <c r="C48" s="117"/>
      <c r="D48" s="117"/>
    </row>
    <row r="49" spans="1:4" ht="15.75">
      <c r="A49" s="16" t="s">
        <v>30</v>
      </c>
      <c r="B49" s="16" t="s">
        <v>65</v>
      </c>
      <c r="C49" s="16" t="s">
        <v>66</v>
      </c>
      <c r="D49" s="16" t="s">
        <v>67</v>
      </c>
    </row>
    <row r="50" spans="1:4" ht="15">
      <c r="A50" s="17">
        <v>1</v>
      </c>
      <c r="B50" s="17">
        <v>2</v>
      </c>
      <c r="C50" s="17">
        <v>3</v>
      </c>
      <c r="D50" s="17">
        <v>4</v>
      </c>
    </row>
    <row r="51" spans="1:4" s="24" customFormat="1" ht="14.25" customHeight="1">
      <c r="A51" s="118" t="s">
        <v>108</v>
      </c>
      <c r="B51" s="118"/>
      <c r="C51" s="4"/>
      <c r="D51" s="4"/>
    </row>
    <row r="52" spans="1:4" s="24" customFormat="1" ht="14.25" customHeight="1">
      <c r="A52" s="26">
        <v>1</v>
      </c>
      <c r="B52" s="27" t="s">
        <v>119</v>
      </c>
      <c r="C52" s="26">
        <v>50000000</v>
      </c>
      <c r="D52" s="27"/>
    </row>
    <row r="53" spans="1:4" s="24" customFormat="1" ht="14.25" customHeight="1">
      <c r="A53" s="159">
        <v>2</v>
      </c>
      <c r="B53" s="156" t="s">
        <v>120</v>
      </c>
      <c r="C53" s="26">
        <v>19033000</v>
      </c>
      <c r="D53" s="27"/>
    </row>
    <row r="54" spans="1:4" s="24" customFormat="1" ht="14.25" customHeight="1">
      <c r="A54" s="160"/>
      <c r="B54" s="157"/>
      <c r="C54" s="26">
        <v>9823</v>
      </c>
      <c r="D54" s="27"/>
    </row>
    <row r="55" spans="1:4" s="24" customFormat="1" ht="14.25" customHeight="1">
      <c r="A55" s="161"/>
      <c r="B55" s="158"/>
      <c r="C55" s="26">
        <v>1330000</v>
      </c>
      <c r="D55" s="27"/>
    </row>
    <row r="56" spans="1:4" s="24" customFormat="1" ht="14.25" customHeight="1">
      <c r="A56" s="26">
        <v>3</v>
      </c>
      <c r="B56" s="27" t="s">
        <v>121</v>
      </c>
      <c r="C56" s="26"/>
      <c r="D56" s="27"/>
    </row>
    <row r="57" spans="1:4" s="24" customFormat="1" ht="14.25" customHeight="1">
      <c r="A57" s="23">
        <v>4</v>
      </c>
      <c r="B57" s="23" t="s">
        <v>122</v>
      </c>
      <c r="C57" s="23">
        <v>5000000</v>
      </c>
      <c r="D57" s="4"/>
    </row>
    <row r="58" spans="1:4" s="24" customFormat="1" ht="14.25" customHeight="1">
      <c r="A58" s="23">
        <v>5</v>
      </c>
      <c r="B58" s="23" t="s">
        <v>123</v>
      </c>
      <c r="C58" s="23">
        <v>35000000</v>
      </c>
      <c r="D58" s="4"/>
    </row>
    <row r="59" spans="1:4" s="24" customFormat="1" ht="14.25" customHeight="1">
      <c r="A59" s="23">
        <v>6</v>
      </c>
      <c r="B59" s="23" t="s">
        <v>124</v>
      </c>
      <c r="C59" s="23">
        <v>9912400</v>
      </c>
      <c r="D59" s="4"/>
    </row>
    <row r="60" spans="1:4" s="24" customFormat="1" ht="14.25" customHeight="1">
      <c r="A60" s="159">
        <v>7</v>
      </c>
      <c r="B60" s="156" t="s">
        <v>125</v>
      </c>
      <c r="C60" s="23">
        <v>16840</v>
      </c>
      <c r="D60" s="4"/>
    </row>
    <row r="61" spans="1:4" s="24" customFormat="1" ht="14.25" customHeight="1">
      <c r="A61" s="160"/>
      <c r="B61" s="157"/>
      <c r="C61" s="23">
        <v>297751</v>
      </c>
      <c r="D61" s="4"/>
    </row>
    <row r="62" spans="1:4" s="24" customFormat="1" ht="17.25" customHeight="1">
      <c r="A62" s="154" t="s">
        <v>109</v>
      </c>
      <c r="B62" s="155"/>
      <c r="C62" s="23"/>
      <c r="D62" s="4"/>
    </row>
    <row r="63" spans="1:4" s="24" customFormat="1" ht="14.25" customHeight="1">
      <c r="A63" s="159">
        <v>8</v>
      </c>
      <c r="B63" s="156" t="s">
        <v>0</v>
      </c>
      <c r="C63" s="23">
        <v>10000000</v>
      </c>
      <c r="D63" s="4"/>
    </row>
    <row r="64" spans="1:4" s="24" customFormat="1" ht="14.25" customHeight="1">
      <c r="A64" s="160"/>
      <c r="B64" s="157"/>
      <c r="C64" s="23">
        <v>8000</v>
      </c>
      <c r="D64" s="4"/>
    </row>
    <row r="65" spans="1:4" s="24" customFormat="1" ht="14.25" customHeight="1">
      <c r="A65" s="23">
        <v>9</v>
      </c>
      <c r="B65" s="23" t="s">
        <v>1</v>
      </c>
      <c r="C65" s="23">
        <v>12000</v>
      </c>
      <c r="D65" s="4"/>
    </row>
    <row r="66" spans="1:4" s="24" customFormat="1" ht="14.25" customHeight="1">
      <c r="A66" s="23">
        <v>10</v>
      </c>
      <c r="B66" s="23" t="s">
        <v>3</v>
      </c>
      <c r="C66" s="23">
        <v>100000</v>
      </c>
      <c r="D66" s="4"/>
    </row>
    <row r="67" spans="1:4" s="24" customFormat="1" ht="30" customHeight="1">
      <c r="A67" s="28">
        <v>11</v>
      </c>
      <c r="B67" s="29" t="s">
        <v>4</v>
      </c>
      <c r="C67" s="28">
        <v>14000</v>
      </c>
      <c r="D67" s="31" t="s">
        <v>128</v>
      </c>
    </row>
    <row r="68" spans="1:4" s="24" customFormat="1" ht="14.25" customHeight="1">
      <c r="A68" s="23">
        <v>12</v>
      </c>
      <c r="B68" s="23" t="s">
        <v>5</v>
      </c>
      <c r="C68" s="23">
        <v>3000</v>
      </c>
      <c r="D68" s="4" t="s">
        <v>116</v>
      </c>
    </row>
    <row r="69" spans="1:4" s="24" customFormat="1" ht="14.25" customHeight="1">
      <c r="A69" s="23">
        <v>13</v>
      </c>
      <c r="B69" s="23" t="s">
        <v>2</v>
      </c>
      <c r="C69" s="23">
        <v>12000</v>
      </c>
      <c r="D69" s="4" t="s">
        <v>116</v>
      </c>
    </row>
    <row r="70" spans="1:4" s="24" customFormat="1" ht="14.25" customHeight="1">
      <c r="A70" s="23">
        <v>14</v>
      </c>
      <c r="B70" s="23" t="s">
        <v>6</v>
      </c>
      <c r="C70" s="23">
        <v>14000</v>
      </c>
      <c r="D70" s="4" t="s">
        <v>116</v>
      </c>
    </row>
    <row r="71" spans="1:4" s="24" customFormat="1" ht="14.25" customHeight="1">
      <c r="A71" s="23">
        <v>15</v>
      </c>
      <c r="B71" s="23" t="s">
        <v>7</v>
      </c>
      <c r="C71" s="23">
        <v>3000</v>
      </c>
      <c r="D71" s="4" t="s">
        <v>116</v>
      </c>
    </row>
    <row r="72" spans="1:4" s="24" customFormat="1" ht="14.25" customHeight="1">
      <c r="A72" s="23">
        <v>16</v>
      </c>
      <c r="B72" s="23" t="s">
        <v>8</v>
      </c>
      <c r="C72" s="23">
        <v>8000</v>
      </c>
      <c r="D72" s="4" t="s">
        <v>116</v>
      </c>
    </row>
    <row r="73" spans="1:4" s="24" customFormat="1" ht="14.25" customHeight="1">
      <c r="A73" s="23">
        <v>17</v>
      </c>
      <c r="B73" s="23" t="s">
        <v>10</v>
      </c>
      <c r="C73" s="23">
        <v>22000</v>
      </c>
      <c r="D73" s="4" t="s">
        <v>116</v>
      </c>
    </row>
    <row r="74" spans="1:4" s="24" customFormat="1" ht="14.25" customHeight="1">
      <c r="A74" s="23">
        <v>18</v>
      </c>
      <c r="B74" s="23" t="s">
        <v>9</v>
      </c>
      <c r="C74" s="23">
        <v>7000</v>
      </c>
      <c r="D74" s="4" t="s">
        <v>116</v>
      </c>
    </row>
    <row r="75" spans="1:4" s="24" customFormat="1" ht="33" customHeight="1">
      <c r="A75" s="159">
        <v>19</v>
      </c>
      <c r="B75" s="156" t="s">
        <v>11</v>
      </c>
      <c r="C75" s="23">
        <v>18000</v>
      </c>
      <c r="D75" s="31" t="s">
        <v>127</v>
      </c>
    </row>
    <row r="76" spans="1:4" s="24" customFormat="1" ht="30" customHeight="1">
      <c r="A76" s="160"/>
      <c r="B76" s="157"/>
      <c r="C76" s="23">
        <v>10000</v>
      </c>
      <c r="D76" s="31" t="s">
        <v>128</v>
      </c>
    </row>
    <row r="77" spans="1:4" s="24" customFormat="1" ht="14.25" customHeight="1">
      <c r="A77" s="23">
        <v>20</v>
      </c>
      <c r="B77" s="23" t="s">
        <v>13</v>
      </c>
      <c r="C77" s="23">
        <v>8000</v>
      </c>
      <c r="D77" s="4" t="s">
        <v>116</v>
      </c>
    </row>
    <row r="78" spans="1:4" s="24" customFormat="1" ht="14.25" customHeight="1">
      <c r="A78" s="23">
        <v>21</v>
      </c>
      <c r="B78" s="23" t="s">
        <v>12</v>
      </c>
      <c r="C78" s="23">
        <v>5000</v>
      </c>
      <c r="D78" s="4" t="s">
        <v>116</v>
      </c>
    </row>
    <row r="79" spans="1:4" s="24" customFormat="1" ht="14.25" customHeight="1">
      <c r="A79" s="23">
        <v>22</v>
      </c>
      <c r="B79" s="23" t="s">
        <v>14</v>
      </c>
      <c r="C79" s="23">
        <v>13000</v>
      </c>
      <c r="D79" s="4" t="s">
        <v>116</v>
      </c>
    </row>
    <row r="80" spans="1:4" s="24" customFormat="1" ht="14.25" customHeight="1">
      <c r="A80" s="23">
        <v>23</v>
      </c>
      <c r="B80" s="23" t="s">
        <v>15</v>
      </c>
      <c r="C80" s="23">
        <v>12000</v>
      </c>
      <c r="D80" s="4" t="s">
        <v>116</v>
      </c>
    </row>
    <row r="81" spans="1:4" s="24" customFormat="1" ht="14.25" customHeight="1">
      <c r="A81" s="23">
        <v>24</v>
      </c>
      <c r="B81" s="23" t="s">
        <v>17</v>
      </c>
      <c r="C81" s="23">
        <v>13000</v>
      </c>
      <c r="D81" s="4" t="s">
        <v>116</v>
      </c>
    </row>
    <row r="82" spans="1:4" s="24" customFormat="1" ht="14.25" customHeight="1">
      <c r="A82" s="23">
        <v>25</v>
      </c>
      <c r="B82" s="23" t="s">
        <v>16</v>
      </c>
      <c r="C82" s="23">
        <v>9000</v>
      </c>
      <c r="D82" s="4" t="s">
        <v>116</v>
      </c>
    </row>
    <row r="83" spans="1:4" s="24" customFormat="1" ht="14.25" customHeight="1">
      <c r="A83" s="23">
        <v>26</v>
      </c>
      <c r="B83" s="23" t="s">
        <v>19</v>
      </c>
      <c r="C83" s="23">
        <v>14000</v>
      </c>
      <c r="D83" s="4" t="s">
        <v>116</v>
      </c>
    </row>
    <row r="84" spans="1:4" s="24" customFormat="1" ht="14.25" customHeight="1">
      <c r="A84" s="23">
        <v>27</v>
      </c>
      <c r="B84" s="23" t="s">
        <v>21</v>
      </c>
      <c r="C84" s="23">
        <v>26000</v>
      </c>
      <c r="D84" s="4" t="s">
        <v>116</v>
      </c>
    </row>
    <row r="85" spans="1:4" s="24" customFormat="1" ht="14.25" customHeight="1">
      <c r="A85" s="23">
        <v>28</v>
      </c>
      <c r="B85" s="23" t="s">
        <v>23</v>
      </c>
      <c r="C85" s="23">
        <v>7000</v>
      </c>
      <c r="D85" s="4" t="s">
        <v>116</v>
      </c>
    </row>
    <row r="86" spans="1:4" s="24" customFormat="1" ht="14.25" customHeight="1">
      <c r="A86" s="23">
        <v>29</v>
      </c>
      <c r="B86" s="23" t="s">
        <v>20</v>
      </c>
      <c r="C86" s="23">
        <v>8000</v>
      </c>
      <c r="D86" s="4" t="s">
        <v>116</v>
      </c>
    </row>
    <row r="87" spans="1:4" s="24" customFormat="1" ht="14.25" customHeight="1">
      <c r="A87" s="23">
        <v>30</v>
      </c>
      <c r="B87" s="23" t="s">
        <v>106</v>
      </c>
      <c r="C87" s="23">
        <v>5000</v>
      </c>
      <c r="D87" s="4" t="s">
        <v>116</v>
      </c>
    </row>
    <row r="88" spans="1:4" s="24" customFormat="1" ht="14.25" customHeight="1">
      <c r="A88" s="23">
        <v>31</v>
      </c>
      <c r="B88" s="23" t="s">
        <v>22</v>
      </c>
      <c r="C88" s="23">
        <v>10000</v>
      </c>
      <c r="D88" s="4" t="s">
        <v>116</v>
      </c>
    </row>
    <row r="89" spans="1:4" s="24" customFormat="1" ht="14.25" customHeight="1">
      <c r="A89" s="23">
        <v>32</v>
      </c>
      <c r="B89" s="23" t="s">
        <v>24</v>
      </c>
      <c r="C89" s="23">
        <v>11000</v>
      </c>
      <c r="D89" s="4" t="s">
        <v>116</v>
      </c>
    </row>
    <row r="90" spans="1:4" s="24" customFormat="1" ht="14.25" customHeight="1">
      <c r="A90" s="23">
        <v>33</v>
      </c>
      <c r="B90" s="23" t="s">
        <v>107</v>
      </c>
      <c r="C90" s="24">
        <v>11000</v>
      </c>
      <c r="D90" s="4" t="s">
        <v>116</v>
      </c>
    </row>
    <row r="91" spans="1:4" s="24" customFormat="1" ht="14.25" customHeight="1">
      <c r="A91" s="23">
        <v>34</v>
      </c>
      <c r="B91" s="25" t="s">
        <v>26</v>
      </c>
      <c r="C91" s="24">
        <v>9000</v>
      </c>
      <c r="D91" s="4" t="s">
        <v>116</v>
      </c>
    </row>
    <row r="92" spans="1:4" s="24" customFormat="1" ht="14.25" customHeight="1">
      <c r="A92" s="23">
        <v>35</v>
      </c>
      <c r="B92" s="24" t="s">
        <v>27</v>
      </c>
      <c r="C92" s="24">
        <v>9000</v>
      </c>
      <c r="D92" s="4" t="s">
        <v>116</v>
      </c>
    </row>
    <row r="93" spans="1:4" s="24" customFormat="1" ht="14.25" customHeight="1">
      <c r="A93" s="23">
        <v>36</v>
      </c>
      <c r="B93" s="24" t="s">
        <v>28</v>
      </c>
      <c r="C93" s="24">
        <v>17000</v>
      </c>
      <c r="D93" s="4" t="s">
        <v>116</v>
      </c>
    </row>
    <row r="94" spans="1:4" s="24" customFormat="1" ht="14.25" customHeight="1">
      <c r="A94" s="159">
        <v>37</v>
      </c>
      <c r="B94" s="156" t="s">
        <v>18</v>
      </c>
      <c r="C94" s="24">
        <v>10000</v>
      </c>
      <c r="D94" s="4" t="s">
        <v>116</v>
      </c>
    </row>
    <row r="95" spans="1:4" ht="14.25" customHeight="1">
      <c r="A95" s="160"/>
      <c r="B95" s="157"/>
      <c r="C95" s="24">
        <v>54675</v>
      </c>
      <c r="D95" s="5" t="s">
        <v>126</v>
      </c>
    </row>
    <row r="96" ht="15.75">
      <c r="C96" s="30">
        <f>SUM(C52:C95)</f>
        <v>131082489</v>
      </c>
    </row>
  </sheetData>
  <sheetProtection/>
  <mergeCells count="23">
    <mergeCell ref="A94:A95"/>
    <mergeCell ref="B94:B95"/>
    <mergeCell ref="A63:A64"/>
    <mergeCell ref="B63:B64"/>
    <mergeCell ref="A75:A76"/>
    <mergeCell ref="B75:B76"/>
    <mergeCell ref="A46:D46"/>
    <mergeCell ref="A47:D47"/>
    <mergeCell ref="A1:D1"/>
    <mergeCell ref="A3:D3"/>
    <mergeCell ref="A2:D2"/>
    <mergeCell ref="A42:B42"/>
    <mergeCell ref="A6:B6"/>
    <mergeCell ref="A11:B11"/>
    <mergeCell ref="A8:A9"/>
    <mergeCell ref="B8:B9"/>
    <mergeCell ref="A62:B62"/>
    <mergeCell ref="B53:B55"/>
    <mergeCell ref="A53:A55"/>
    <mergeCell ref="A60:A61"/>
    <mergeCell ref="B60:B61"/>
    <mergeCell ref="A48:D48"/>
    <mergeCell ref="A51:B51"/>
  </mergeCells>
  <printOptions horizontalCentered="1"/>
  <pageMargins left="0.75" right="0.75" top="0.5" bottom="0.5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E44" sqref="E44"/>
    </sheetView>
  </sheetViews>
  <sheetFormatPr defaultColWidth="9.00390625" defaultRowHeight="14.25"/>
  <cols>
    <col min="1" max="1" width="6.875" style="0" customWidth="1"/>
    <col min="2" max="2" width="23.75390625" style="0" customWidth="1"/>
    <col min="3" max="3" width="13.25390625" style="0" customWidth="1"/>
    <col min="4" max="4" width="12.625" style="0" customWidth="1"/>
    <col min="5" max="5" width="12.25390625" style="0" customWidth="1"/>
    <col min="6" max="6" width="12.625" style="0" customWidth="1"/>
    <col min="7" max="7" width="14.375" style="0" customWidth="1"/>
  </cols>
  <sheetData>
    <row r="1" spans="1:6" ht="20.25">
      <c r="A1" s="115" t="s">
        <v>100</v>
      </c>
      <c r="B1" s="115"/>
      <c r="C1" s="115"/>
      <c r="D1" s="115"/>
      <c r="E1" s="115"/>
      <c r="F1" s="115"/>
    </row>
    <row r="2" spans="1:6" ht="20.25">
      <c r="A2" s="115" t="s">
        <v>101</v>
      </c>
      <c r="B2" s="115"/>
      <c r="C2" s="115"/>
      <c r="D2" s="115"/>
      <c r="E2" s="115"/>
      <c r="F2" s="115"/>
    </row>
    <row r="3" spans="1:6" ht="20.25">
      <c r="A3" s="171" t="s">
        <v>171</v>
      </c>
      <c r="B3" s="171"/>
      <c r="C3" s="171"/>
      <c r="D3" s="171"/>
      <c r="E3" s="171"/>
      <c r="F3" s="171"/>
    </row>
    <row r="4" spans="1:6" ht="22.5" customHeight="1">
      <c r="A4" s="13" t="s">
        <v>30</v>
      </c>
      <c r="B4" s="13" t="s">
        <v>35</v>
      </c>
      <c r="C4" s="13" t="s">
        <v>43</v>
      </c>
      <c r="D4" s="13" t="s">
        <v>44</v>
      </c>
      <c r="E4" s="13" t="s">
        <v>45</v>
      </c>
      <c r="F4" s="13" t="s">
        <v>243</v>
      </c>
    </row>
    <row r="5" spans="1:6" ht="14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s="11" customFormat="1" ht="18.75" customHeight="1">
      <c r="A6" s="10">
        <v>1</v>
      </c>
      <c r="B6" s="10" t="s">
        <v>46</v>
      </c>
      <c r="C6" s="10">
        <v>4535</v>
      </c>
      <c r="D6" s="10">
        <v>7796</v>
      </c>
      <c r="E6" s="10">
        <v>227</v>
      </c>
      <c r="F6" s="10"/>
    </row>
    <row r="7" spans="1:6" s="11" customFormat="1" ht="18.75" customHeight="1">
      <c r="A7" s="10">
        <v>2</v>
      </c>
      <c r="B7" s="10" t="s">
        <v>47</v>
      </c>
      <c r="C7" s="10">
        <v>38925</v>
      </c>
      <c r="D7" s="10">
        <v>21007</v>
      </c>
      <c r="E7" s="10">
        <v>1948</v>
      </c>
      <c r="F7" s="10"/>
    </row>
    <row r="8" spans="1:6" s="11" customFormat="1" ht="18.75" customHeight="1">
      <c r="A8" s="10">
        <v>3</v>
      </c>
      <c r="B8" s="10" t="s">
        <v>88</v>
      </c>
      <c r="C8" s="10">
        <v>36120</v>
      </c>
      <c r="D8" s="10">
        <v>24396</v>
      </c>
      <c r="E8" s="10">
        <v>1812</v>
      </c>
      <c r="F8" s="10"/>
    </row>
    <row r="9" spans="1:6" s="11" customFormat="1" ht="18.75" customHeight="1">
      <c r="A9" s="10">
        <v>4</v>
      </c>
      <c r="B9" s="10" t="s">
        <v>89</v>
      </c>
      <c r="C9" s="10">
        <v>81010</v>
      </c>
      <c r="D9" s="10">
        <v>40327</v>
      </c>
      <c r="E9" s="10">
        <v>3600</v>
      </c>
      <c r="F9" s="10"/>
    </row>
    <row r="10" spans="1:6" s="11" customFormat="1" ht="18.75" customHeight="1">
      <c r="A10" s="10">
        <v>5</v>
      </c>
      <c r="B10" s="10" t="s">
        <v>90</v>
      </c>
      <c r="C10" s="10">
        <v>146481</v>
      </c>
      <c r="D10" s="10">
        <v>82091</v>
      </c>
      <c r="E10" s="10">
        <v>10988</v>
      </c>
      <c r="F10" s="10"/>
    </row>
    <row r="11" spans="1:6" s="11" customFormat="1" ht="18.75" customHeight="1">
      <c r="A11" s="10">
        <v>6</v>
      </c>
      <c r="B11" s="10" t="s">
        <v>91</v>
      </c>
      <c r="C11" s="10">
        <v>111690</v>
      </c>
      <c r="D11" s="10">
        <v>71129</v>
      </c>
      <c r="E11" s="10">
        <v>5592</v>
      </c>
      <c r="F11" s="10"/>
    </row>
    <row r="12" spans="1:6" s="11" customFormat="1" ht="18.75" customHeight="1">
      <c r="A12" s="10">
        <v>7</v>
      </c>
      <c r="B12" s="10" t="s">
        <v>92</v>
      </c>
      <c r="C12" s="10">
        <v>268000</v>
      </c>
      <c r="D12" s="10">
        <v>161184</v>
      </c>
      <c r="E12" s="10">
        <v>13414</v>
      </c>
      <c r="F12" s="10"/>
    </row>
    <row r="13" spans="1:6" s="11" customFormat="1" ht="18.75" customHeight="1">
      <c r="A13" s="10">
        <v>8</v>
      </c>
      <c r="B13" s="10" t="s">
        <v>93</v>
      </c>
      <c r="C13" s="10">
        <v>48600</v>
      </c>
      <c r="D13" s="10">
        <v>28256</v>
      </c>
      <c r="E13" s="10">
        <v>2436</v>
      </c>
      <c r="F13" s="10"/>
    </row>
    <row r="14" spans="1:6" s="11" customFormat="1" ht="18.75" customHeight="1">
      <c r="A14" s="10">
        <v>9</v>
      </c>
      <c r="B14" s="10" t="s">
        <v>94</v>
      </c>
      <c r="C14" s="10">
        <v>119250</v>
      </c>
      <c r="D14" s="10">
        <v>66256</v>
      </c>
      <c r="E14" s="10">
        <v>5966</v>
      </c>
      <c r="F14" s="10"/>
    </row>
    <row r="15" spans="1:6" s="11" customFormat="1" ht="18.75" customHeight="1">
      <c r="A15" s="10">
        <v>10</v>
      </c>
      <c r="B15" s="10" t="s">
        <v>241</v>
      </c>
      <c r="C15" s="10">
        <v>54665</v>
      </c>
      <c r="D15" s="10">
        <v>34050</v>
      </c>
      <c r="E15" s="10">
        <v>3115</v>
      </c>
      <c r="F15" s="10"/>
    </row>
    <row r="16" spans="1:6" s="11" customFormat="1" ht="18.75" customHeight="1">
      <c r="A16" s="10">
        <v>11</v>
      </c>
      <c r="B16" s="10" t="s">
        <v>95</v>
      </c>
      <c r="C16" s="10">
        <v>127030</v>
      </c>
      <c r="D16" s="10">
        <v>87546</v>
      </c>
      <c r="E16" s="10">
        <v>6265</v>
      </c>
      <c r="F16" s="10"/>
    </row>
    <row r="17" spans="1:6" s="11" customFormat="1" ht="18.75" customHeight="1">
      <c r="A17" s="10">
        <v>12</v>
      </c>
      <c r="B17" s="10" t="s">
        <v>96</v>
      </c>
      <c r="C17" s="10">
        <v>119275</v>
      </c>
      <c r="D17" s="10">
        <v>77155</v>
      </c>
      <c r="E17" s="10">
        <v>5968</v>
      </c>
      <c r="F17" s="10"/>
    </row>
    <row r="18" spans="1:6" s="11" customFormat="1" ht="18.75" customHeight="1">
      <c r="A18" s="10">
        <v>13</v>
      </c>
      <c r="B18" s="10" t="s">
        <v>97</v>
      </c>
      <c r="C18" s="10">
        <v>660024</v>
      </c>
      <c r="D18" s="10">
        <v>393248</v>
      </c>
      <c r="E18" s="10">
        <v>33037</v>
      </c>
      <c r="F18" s="10"/>
    </row>
    <row r="19" spans="1:6" s="11" customFormat="1" ht="18.75" customHeight="1">
      <c r="A19" s="10">
        <v>14</v>
      </c>
      <c r="B19" s="10" t="s">
        <v>98</v>
      </c>
      <c r="C19" s="10">
        <v>49565</v>
      </c>
      <c r="D19" s="10">
        <v>32632</v>
      </c>
      <c r="E19" s="10">
        <v>2480</v>
      </c>
      <c r="F19" s="10"/>
    </row>
    <row r="20" spans="1:6" s="11" customFormat="1" ht="18.75" customHeight="1">
      <c r="A20" s="10">
        <v>15</v>
      </c>
      <c r="B20" s="10" t="s">
        <v>99</v>
      </c>
      <c r="C20" s="10">
        <v>29626</v>
      </c>
      <c r="D20" s="10">
        <v>16046</v>
      </c>
      <c r="E20" s="10">
        <v>1483</v>
      </c>
      <c r="F20" s="10"/>
    </row>
    <row r="21" spans="1:6" s="11" customFormat="1" ht="18.75" customHeight="1">
      <c r="A21" s="10">
        <v>16</v>
      </c>
      <c r="B21" s="10" t="s">
        <v>48</v>
      </c>
      <c r="C21" s="10">
        <v>195115</v>
      </c>
      <c r="D21" s="10">
        <v>117981</v>
      </c>
      <c r="E21" s="10">
        <v>9775</v>
      </c>
      <c r="F21" s="10"/>
    </row>
    <row r="22" spans="1:6" s="11" customFormat="1" ht="18.75" customHeight="1">
      <c r="A22" s="10">
        <v>17</v>
      </c>
      <c r="B22" s="10" t="s">
        <v>49</v>
      </c>
      <c r="C22" s="10">
        <v>119625</v>
      </c>
      <c r="D22" s="10">
        <v>68322</v>
      </c>
      <c r="E22" s="10">
        <v>5981</v>
      </c>
      <c r="F22" s="10"/>
    </row>
    <row r="23" spans="1:6" s="11" customFormat="1" ht="18.75" customHeight="1">
      <c r="A23" s="10">
        <v>18</v>
      </c>
      <c r="B23" s="10" t="s">
        <v>50</v>
      </c>
      <c r="C23" s="10">
        <v>87275</v>
      </c>
      <c r="D23" s="10">
        <v>46767</v>
      </c>
      <c r="E23" s="10">
        <v>4355</v>
      </c>
      <c r="F23" s="10"/>
    </row>
    <row r="24" spans="1:6" s="11" customFormat="1" ht="18.75" customHeight="1">
      <c r="A24" s="10">
        <v>19</v>
      </c>
      <c r="B24" s="10" t="s">
        <v>51</v>
      </c>
      <c r="C24" s="10">
        <v>48410</v>
      </c>
      <c r="D24" s="10">
        <v>31964</v>
      </c>
      <c r="E24" s="10">
        <v>2470</v>
      </c>
      <c r="F24" s="10"/>
    </row>
    <row r="25" spans="1:6" s="11" customFormat="1" ht="18.75" customHeight="1">
      <c r="A25" s="10">
        <v>20</v>
      </c>
      <c r="B25" s="10" t="s">
        <v>52</v>
      </c>
      <c r="C25" s="10">
        <v>37765</v>
      </c>
      <c r="D25" s="10">
        <v>20019</v>
      </c>
      <c r="E25" s="10">
        <v>1888</v>
      </c>
      <c r="F25" s="10"/>
    </row>
    <row r="26" spans="1:6" s="11" customFormat="1" ht="18.75" customHeight="1">
      <c r="A26" s="10">
        <v>21</v>
      </c>
      <c r="B26" s="10" t="s">
        <v>61</v>
      </c>
      <c r="C26" s="10">
        <v>169320</v>
      </c>
      <c r="D26" s="10">
        <v>118279</v>
      </c>
      <c r="E26" s="10">
        <v>8482</v>
      </c>
      <c r="F26" s="10"/>
    </row>
    <row r="27" spans="1:6" s="11" customFormat="1" ht="18.75" customHeight="1">
      <c r="A27" s="10">
        <v>22</v>
      </c>
      <c r="B27" s="10" t="s">
        <v>53</v>
      </c>
      <c r="C27" s="10">
        <v>30000</v>
      </c>
      <c r="D27" s="10">
        <v>14700</v>
      </c>
      <c r="E27" s="10">
        <v>1500</v>
      </c>
      <c r="F27" s="10"/>
    </row>
    <row r="28" spans="1:6" s="11" customFormat="1" ht="18.75" customHeight="1">
      <c r="A28" s="10">
        <v>23</v>
      </c>
      <c r="B28" s="10" t="s">
        <v>54</v>
      </c>
      <c r="C28" s="10">
        <v>95154</v>
      </c>
      <c r="D28" s="10">
        <v>48979</v>
      </c>
      <c r="E28" s="10">
        <v>4925</v>
      </c>
      <c r="F28" s="10"/>
    </row>
    <row r="29" spans="1:6" s="11" customFormat="1" ht="18.75" customHeight="1">
      <c r="A29" s="10">
        <v>24</v>
      </c>
      <c r="B29" s="10" t="s">
        <v>242</v>
      </c>
      <c r="C29" s="10">
        <v>166610</v>
      </c>
      <c r="D29" s="10">
        <v>97569</v>
      </c>
      <c r="E29" s="10">
        <v>8322</v>
      </c>
      <c r="F29" s="10"/>
    </row>
    <row r="30" spans="1:6" s="11" customFormat="1" ht="18.75" customHeight="1">
      <c r="A30" s="10">
        <v>25</v>
      </c>
      <c r="B30" s="10" t="s">
        <v>55</v>
      </c>
      <c r="C30" s="10">
        <v>16200</v>
      </c>
      <c r="D30" s="10">
        <v>10596</v>
      </c>
      <c r="E30" s="10">
        <v>812</v>
      </c>
      <c r="F30" s="10"/>
    </row>
    <row r="31" spans="1:6" s="11" customFormat="1" ht="18.75" customHeight="1">
      <c r="A31" s="10">
        <v>26</v>
      </c>
      <c r="B31" s="10" t="s">
        <v>60</v>
      </c>
      <c r="C31" s="10">
        <v>56870</v>
      </c>
      <c r="D31" s="10">
        <v>36562</v>
      </c>
      <c r="E31" s="10">
        <v>2850</v>
      </c>
      <c r="F31" s="10"/>
    </row>
    <row r="32" spans="1:6" s="11" customFormat="1" ht="18.75" customHeight="1">
      <c r="A32" s="10">
        <v>27</v>
      </c>
      <c r="B32" s="10" t="s">
        <v>56</v>
      </c>
      <c r="C32" s="10">
        <v>705000</v>
      </c>
      <c r="D32" s="10">
        <v>443000</v>
      </c>
      <c r="E32" s="10">
        <v>35000</v>
      </c>
      <c r="F32" s="10"/>
    </row>
    <row r="33" spans="1:6" s="11" customFormat="1" ht="18.75" customHeight="1">
      <c r="A33" s="10">
        <v>28</v>
      </c>
      <c r="B33" s="10" t="s">
        <v>57</v>
      </c>
      <c r="C33" s="10">
        <v>492231</v>
      </c>
      <c r="D33" s="10">
        <v>260199</v>
      </c>
      <c r="E33" s="10">
        <v>24654</v>
      </c>
      <c r="F33" s="10">
        <v>528</v>
      </c>
    </row>
    <row r="34" spans="1:6" s="11" customFormat="1" ht="18.75" customHeight="1">
      <c r="A34" s="10">
        <v>29</v>
      </c>
      <c r="B34" s="10" t="s">
        <v>58</v>
      </c>
      <c r="C34" s="10">
        <v>139250</v>
      </c>
      <c r="D34" s="10">
        <v>88460</v>
      </c>
      <c r="E34" s="10">
        <v>6968</v>
      </c>
      <c r="F34" s="10"/>
    </row>
    <row r="35" spans="1:6" s="11" customFormat="1" ht="18.75" customHeight="1">
      <c r="A35" s="10">
        <v>30</v>
      </c>
      <c r="B35" s="10" t="s">
        <v>59</v>
      </c>
      <c r="C35" s="10">
        <v>50000</v>
      </c>
      <c r="D35" s="10">
        <v>24500</v>
      </c>
      <c r="E35" s="10">
        <v>2500</v>
      </c>
      <c r="F35" s="10"/>
    </row>
    <row r="36" spans="1:6" s="11" customFormat="1" ht="18.75" customHeight="1">
      <c r="A36" s="10">
        <v>31</v>
      </c>
      <c r="B36" s="10" t="s">
        <v>62</v>
      </c>
      <c r="C36" s="10">
        <v>73830</v>
      </c>
      <c r="D36" s="10">
        <v>43202</v>
      </c>
      <c r="E36" s="10">
        <v>3698</v>
      </c>
      <c r="F36" s="10"/>
    </row>
    <row r="37" spans="1:6" s="11" customFormat="1" ht="18.75" customHeight="1">
      <c r="A37" s="10">
        <v>32</v>
      </c>
      <c r="B37" s="10" t="s">
        <v>63</v>
      </c>
      <c r="C37" s="10">
        <v>163790</v>
      </c>
      <c r="D37" s="10">
        <v>95729</v>
      </c>
      <c r="E37" s="10">
        <v>8149</v>
      </c>
      <c r="F37" s="10"/>
    </row>
    <row r="38" spans="1:6" s="11" customFormat="1" ht="18.75" customHeight="1">
      <c r="A38" s="10">
        <v>33</v>
      </c>
      <c r="B38" s="10" t="s">
        <v>64</v>
      </c>
      <c r="C38" s="10">
        <v>40000</v>
      </c>
      <c r="D38" s="10">
        <v>19600</v>
      </c>
      <c r="E38" s="10">
        <v>2000</v>
      </c>
      <c r="F38" s="10"/>
    </row>
    <row r="39" spans="1:6" s="12" customFormat="1" ht="18.75" customHeight="1">
      <c r="A39" s="170" t="s">
        <v>37</v>
      </c>
      <c r="B39" s="170"/>
      <c r="C39" s="8">
        <f>SUM(C6:C38)</f>
        <v>4581241</v>
      </c>
      <c r="D39" s="8">
        <f>SUM(D6:D38)</f>
        <v>2729547</v>
      </c>
      <c r="E39" s="8">
        <f>SUM(E6:E38)</f>
        <v>232660</v>
      </c>
      <c r="F39" s="8">
        <f>SUM(F6:F38)</f>
        <v>528</v>
      </c>
    </row>
  </sheetData>
  <sheetProtection/>
  <mergeCells count="4">
    <mergeCell ref="A39:B39"/>
    <mergeCell ref="A1:F1"/>
    <mergeCell ref="A2:F2"/>
    <mergeCell ref="A3:F3"/>
  </mergeCells>
  <printOptions horizontalCentered="1"/>
  <pageMargins left="0.5" right="0.5" top="0.75" bottom="0.7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33559MSDO</cp:lastModifiedBy>
  <cp:lastPrinted>2013-11-26T07:54:14Z</cp:lastPrinted>
  <dcterms:created xsi:type="dcterms:W3CDTF">2003-05-21T06:36:21Z</dcterms:created>
  <dcterms:modified xsi:type="dcterms:W3CDTF">2017-08-02T06:26:12Z</dcterms:modified>
  <cp:category/>
  <cp:version/>
  <cp:contentType/>
  <cp:contentStatus/>
</cp:coreProperties>
</file>